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zv-files-01V\Users\smadzela\Documents\Documents\ARPCE\ARPCE\Travail-Rudy\Mobile Money\TDB Mobile Money\Données 2020\"/>
    </mc:Choice>
  </mc:AlternateContent>
  <bookViews>
    <workbookView xWindow="0" yWindow="0" windowWidth="20490" windowHeight="7620" tabRatio="601" firstSheet="2" activeTab="5"/>
  </bookViews>
  <sheets>
    <sheet name="Vue Globale du Marché" sheetId="11" r:id="rId1"/>
    <sheet name="Marché par opérateur" sheetId="1" r:id="rId2"/>
    <sheet name="MTN" sheetId="9" r:id="rId3"/>
    <sheet name="AIRTEL" sheetId="2" r:id="rId4"/>
    <sheet name="Données n-1" sheetId="12" r:id="rId5"/>
    <sheet name="RECAP n-1 2020 &amp; n-1 2019" sheetId="1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3" l="1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G22" i="13"/>
  <c r="C22" i="13"/>
  <c r="B22" i="13"/>
  <c r="G21" i="13"/>
  <c r="C21" i="13"/>
  <c r="B21" i="13"/>
  <c r="G20" i="13"/>
  <c r="C20" i="13"/>
  <c r="B20" i="13"/>
  <c r="G19" i="13"/>
  <c r="C19" i="13"/>
  <c r="B19" i="13"/>
  <c r="G18" i="13"/>
  <c r="C18" i="13"/>
  <c r="B18" i="13"/>
  <c r="G17" i="13"/>
  <c r="C17" i="13"/>
  <c r="B17" i="13"/>
  <c r="G16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C3" i="13"/>
  <c r="B3" i="13"/>
  <c r="J16" i="12"/>
  <c r="I16" i="12"/>
  <c r="H16" i="12"/>
  <c r="G16" i="12"/>
  <c r="F16" i="12"/>
  <c r="E16" i="12"/>
  <c r="D16" i="12"/>
  <c r="C16" i="12"/>
  <c r="J15" i="12"/>
  <c r="I15" i="12"/>
  <c r="H15" i="12"/>
  <c r="G15" i="12"/>
  <c r="F15" i="12"/>
  <c r="E15" i="12"/>
  <c r="D15" i="12"/>
  <c r="C15" i="12"/>
  <c r="J11" i="12"/>
  <c r="I11" i="12"/>
  <c r="H11" i="12"/>
  <c r="G11" i="12"/>
  <c r="F11" i="12"/>
  <c r="E11" i="12"/>
  <c r="D11" i="12"/>
  <c r="C11" i="12"/>
  <c r="J10" i="12"/>
  <c r="I10" i="12"/>
  <c r="H10" i="12"/>
  <c r="G10" i="12"/>
  <c r="F10" i="12"/>
  <c r="E10" i="12"/>
  <c r="D10" i="12"/>
  <c r="C10" i="12"/>
  <c r="J6" i="12"/>
  <c r="I6" i="12"/>
  <c r="H6" i="12"/>
  <c r="G6" i="12"/>
  <c r="F6" i="12"/>
  <c r="E6" i="12"/>
  <c r="D6" i="12"/>
  <c r="C6" i="12"/>
  <c r="J5" i="12"/>
  <c r="I5" i="12"/>
  <c r="H5" i="12"/>
  <c r="G5" i="12"/>
  <c r="F5" i="12"/>
  <c r="E5" i="12"/>
  <c r="D5" i="12"/>
  <c r="C5" i="12"/>
  <c r="B2" i="12"/>
  <c r="B255" i="1" l="1"/>
  <c r="B259" i="1" s="1"/>
  <c r="B263" i="1" s="1"/>
  <c r="B254" i="1"/>
  <c r="B258" i="1" s="1"/>
  <c r="B262" i="1" s="1"/>
  <c r="BM101" i="9"/>
  <c r="BQ101" i="9" s="1"/>
  <c r="AW102" i="9"/>
  <c r="BL101" i="9"/>
  <c r="AO259" i="1"/>
  <c r="AM259" i="1"/>
  <c r="AI259" i="1"/>
  <c r="BG259" i="1" s="1"/>
  <c r="AG259" i="1"/>
  <c r="BF101" i="9"/>
  <c r="AA259" i="1"/>
  <c r="BC101" i="9"/>
  <c r="BO101" i="9" s="1"/>
  <c r="Y259" i="1"/>
  <c r="X259" i="1"/>
  <c r="BB101" i="9"/>
  <c r="V259" i="1"/>
  <c r="S259" i="1"/>
  <c r="Q259" i="1"/>
  <c r="P259" i="1"/>
  <c r="O259" i="1"/>
  <c r="N259" i="1"/>
  <c r="K259" i="1"/>
  <c r="I259" i="1"/>
  <c r="H259" i="1"/>
  <c r="G259" i="1"/>
  <c r="F259" i="1"/>
  <c r="C259" i="1"/>
  <c r="BM98" i="9"/>
  <c r="BQ98" i="9" s="1"/>
  <c r="AW99" i="9"/>
  <c r="AV251" i="1"/>
  <c r="BL98" i="9"/>
  <c r="AT251" i="1"/>
  <c r="BJ98" i="9"/>
  <c r="BH98" i="9"/>
  <c r="BP98" i="9" s="1"/>
  <c r="AJ251" i="1"/>
  <c r="BG98" i="9"/>
  <c r="H32" i="13"/>
  <c r="AD251" i="1"/>
  <c r="AB251" i="1"/>
  <c r="AA251" i="1"/>
  <c r="X251" i="1"/>
  <c r="BB98" i="9"/>
  <c r="V251" i="1"/>
  <c r="T251" i="1"/>
  <c r="S251" i="1"/>
  <c r="BA98" i="9"/>
  <c r="P251" i="1"/>
  <c r="O251" i="1"/>
  <c r="N251" i="1"/>
  <c r="L251" i="1"/>
  <c r="K251" i="1"/>
  <c r="F251" i="1"/>
  <c r="D251" i="1"/>
  <c r="C251" i="1"/>
  <c r="BG101" i="9"/>
  <c r="BM101" i="2"/>
  <c r="BQ101" i="2" s="1"/>
  <c r="AU258" i="1"/>
  <c r="AT258" i="1"/>
  <c r="AR258" i="1"/>
  <c r="AM258" i="1"/>
  <c r="AL258" i="1"/>
  <c r="AJ258" i="1"/>
  <c r="AI258" i="1"/>
  <c r="L33" i="13"/>
  <c r="AD258" i="1"/>
  <c r="AA258" i="1"/>
  <c r="BC101" i="2"/>
  <c r="BO101" i="2" s="1"/>
  <c r="X258" i="1"/>
  <c r="W258" i="1"/>
  <c r="V258" i="1"/>
  <c r="V102" i="2"/>
  <c r="T258" i="1"/>
  <c r="S258" i="1"/>
  <c r="O258" i="1"/>
  <c r="N258" i="1"/>
  <c r="N102" i="2"/>
  <c r="L258" i="1"/>
  <c r="K258" i="1"/>
  <c r="I258" i="1"/>
  <c r="G258" i="1"/>
  <c r="F258" i="1"/>
  <c r="F102" i="2"/>
  <c r="C258" i="1"/>
  <c r="AX250" i="1"/>
  <c r="AV250" i="1"/>
  <c r="BL98" i="2"/>
  <c r="AR250" i="1"/>
  <c r="BJ98" i="2"/>
  <c r="AN250" i="1"/>
  <c r="AM250" i="1"/>
  <c r="AL250" i="1"/>
  <c r="AI250" i="1"/>
  <c r="G32" i="13"/>
  <c r="AG250" i="1"/>
  <c r="BF98" i="2"/>
  <c r="L32" i="13"/>
  <c r="AA250" i="1"/>
  <c r="W250" i="1"/>
  <c r="V250" i="1"/>
  <c r="S250" i="1"/>
  <c r="R250" i="1"/>
  <c r="BA250" i="1" s="1"/>
  <c r="AZ98" i="2"/>
  <c r="P250" i="1"/>
  <c r="O250" i="1"/>
  <c r="K250" i="1"/>
  <c r="J250" i="1"/>
  <c r="J99" i="2"/>
  <c r="H250" i="1"/>
  <c r="F250" i="1"/>
  <c r="E250" i="1"/>
  <c r="C250" i="1"/>
  <c r="AM102" i="2"/>
  <c r="AE102" i="2"/>
  <c r="H99" i="2" l="1"/>
  <c r="AU102" i="9"/>
  <c r="AW99" i="2"/>
  <c r="Y99" i="2"/>
  <c r="Y102" i="9"/>
  <c r="AE99" i="2"/>
  <c r="AP99" i="2"/>
  <c r="AC102" i="2"/>
  <c r="AK102" i="2"/>
  <c r="S99" i="2"/>
  <c r="L102" i="2"/>
  <c r="I102" i="2"/>
  <c r="Q102" i="2"/>
  <c r="AG102" i="2"/>
  <c r="AN102" i="2"/>
  <c r="AV102" i="2"/>
  <c r="AU99" i="2"/>
  <c r="AU102" i="2"/>
  <c r="AO102" i="9"/>
  <c r="E102" i="2"/>
  <c r="AQ98" i="11"/>
  <c r="AU251" i="1"/>
  <c r="BL251" i="1" s="1"/>
  <c r="I257" i="1"/>
  <c r="Y101" i="11"/>
  <c r="AG101" i="11"/>
  <c r="AO101" i="11"/>
  <c r="AW101" i="11"/>
  <c r="AR98" i="11"/>
  <c r="O249" i="1"/>
  <c r="O254" i="1" s="1"/>
  <c r="Q101" i="11"/>
  <c r="AZ101" i="11" s="1"/>
  <c r="O102" i="2"/>
  <c r="BB98" i="2"/>
  <c r="G102" i="2"/>
  <c r="F99" i="2"/>
  <c r="AF250" i="1"/>
  <c r="M102" i="2"/>
  <c r="W102" i="2"/>
  <c r="K99" i="2"/>
  <c r="AA102" i="2"/>
  <c r="AT102" i="2"/>
  <c r="Z99" i="2"/>
  <c r="AQ258" i="1"/>
  <c r="C98" i="11"/>
  <c r="AA99" i="2"/>
  <c r="AQ250" i="1"/>
  <c r="BA98" i="2"/>
  <c r="D102" i="2"/>
  <c r="AB102" i="2"/>
  <c r="AV99" i="9"/>
  <c r="G250" i="1"/>
  <c r="W251" i="1"/>
  <c r="W249" i="1" s="1"/>
  <c r="K98" i="11"/>
  <c r="BM250" i="1"/>
  <c r="BQ250" i="1" s="1"/>
  <c r="AI99" i="2"/>
  <c r="BC98" i="2"/>
  <c r="BO98" i="2" s="1"/>
  <c r="F257" i="1"/>
  <c r="N257" i="1"/>
  <c r="V257" i="1"/>
  <c r="V263" i="1" s="1"/>
  <c r="G98" i="11"/>
  <c r="O98" i="11"/>
  <c r="AE98" i="11"/>
  <c r="M32" i="13"/>
  <c r="N32" i="13" s="1"/>
  <c r="O32" i="13" s="1"/>
  <c r="AM98" i="11"/>
  <c r="G101" i="11"/>
  <c r="O101" i="11"/>
  <c r="AE101" i="11"/>
  <c r="M33" i="13"/>
  <c r="N33" i="13" s="1"/>
  <c r="O33" i="13" s="1"/>
  <c r="AU101" i="11"/>
  <c r="AU250" i="1"/>
  <c r="AE251" i="1"/>
  <c r="W259" i="1"/>
  <c r="BB259" i="1" s="1"/>
  <c r="S98" i="11"/>
  <c r="L98" i="11"/>
  <c r="AH99" i="2"/>
  <c r="AQ99" i="2"/>
  <c r="AJ102" i="2"/>
  <c r="BG98" i="2"/>
  <c r="X102" i="9"/>
  <c r="H99" i="9"/>
  <c r="P99" i="9"/>
  <c r="Y99" i="9"/>
  <c r="AF99" i="9"/>
  <c r="AN99" i="9"/>
  <c r="AV98" i="11"/>
  <c r="H102" i="9"/>
  <c r="P102" i="9"/>
  <c r="AF251" i="1"/>
  <c r="BF251" i="1" s="1"/>
  <c r="AE258" i="1"/>
  <c r="AA98" i="11"/>
  <c r="BK98" i="2"/>
  <c r="X257" i="1"/>
  <c r="X263" i="1" s="1"/>
  <c r="I98" i="11"/>
  <c r="Q98" i="11"/>
  <c r="Y98" i="11"/>
  <c r="AG98" i="11"/>
  <c r="AO98" i="11"/>
  <c r="G251" i="1"/>
  <c r="AM251" i="1"/>
  <c r="AE259" i="1"/>
  <c r="AE257" i="1" s="1"/>
  <c r="AI98" i="11"/>
  <c r="P99" i="2"/>
  <c r="X99" i="2"/>
  <c r="AN99" i="2"/>
  <c r="AV99" i="2"/>
  <c r="J98" i="11"/>
  <c r="Z98" i="11"/>
  <c r="AP98" i="11"/>
  <c r="AP99" i="11" s="1"/>
  <c r="K102" i="9"/>
  <c r="S102" i="9"/>
  <c r="AI102" i="9"/>
  <c r="AQ102" i="9"/>
  <c r="X250" i="1"/>
  <c r="H251" i="1"/>
  <c r="H249" i="1" s="1"/>
  <c r="AN251" i="1"/>
  <c r="AF259" i="1"/>
  <c r="BF259" i="1" s="1"/>
  <c r="BM98" i="2"/>
  <c r="BQ98" i="2" s="1"/>
  <c r="S102" i="2"/>
  <c r="AI102" i="2"/>
  <c r="AQ102" i="2"/>
  <c r="AQ251" i="1"/>
  <c r="AQ101" i="11"/>
  <c r="R33" i="13"/>
  <c r="AE250" i="1"/>
  <c r="AQ259" i="1"/>
  <c r="BK98" i="9"/>
  <c r="AR251" i="1"/>
  <c r="AC102" i="9"/>
  <c r="AB259" i="1"/>
  <c r="AB101" i="11"/>
  <c r="AK102" i="9"/>
  <c r="AJ259" i="1"/>
  <c r="AJ263" i="1" s="1"/>
  <c r="AJ101" i="11"/>
  <c r="AJ257" i="1"/>
  <c r="AJ262" i="1" s="1"/>
  <c r="E251" i="1"/>
  <c r="E249" i="1" s="1"/>
  <c r="E99" i="9"/>
  <c r="E98" i="11"/>
  <c r="M251" i="1"/>
  <c r="M98" i="11"/>
  <c r="U251" i="1"/>
  <c r="U98" i="11"/>
  <c r="BE98" i="9"/>
  <c r="AC251" i="1"/>
  <c r="BE251" i="1" s="1"/>
  <c r="AC98" i="11"/>
  <c r="AK251" i="1"/>
  <c r="AK98" i="11"/>
  <c r="AS251" i="1"/>
  <c r="AS98" i="11"/>
  <c r="E259" i="1"/>
  <c r="E101" i="11"/>
  <c r="F102" i="9"/>
  <c r="M259" i="1"/>
  <c r="M101" i="11"/>
  <c r="U259" i="1"/>
  <c r="U101" i="11"/>
  <c r="BE101" i="9"/>
  <c r="AC259" i="1"/>
  <c r="AC101" i="11"/>
  <c r="AK259" i="1"/>
  <c r="AK101" i="11"/>
  <c r="AS102" i="9"/>
  <c r="AS101" i="11"/>
  <c r="AS259" i="1"/>
  <c r="P249" i="1"/>
  <c r="P255" i="1" s="1"/>
  <c r="AV249" i="1"/>
  <c r="AV254" i="1" s="1"/>
  <c r="P258" i="1"/>
  <c r="P257" i="1" s="1"/>
  <c r="AV258" i="1"/>
  <c r="T98" i="11"/>
  <c r="I32" i="13"/>
  <c r="J32" i="13" s="1"/>
  <c r="U102" i="9"/>
  <c r="T259" i="1"/>
  <c r="T257" i="1" s="1"/>
  <c r="T101" i="11"/>
  <c r="BK101" i="9"/>
  <c r="AR101" i="11"/>
  <c r="E99" i="2"/>
  <c r="D99" i="2"/>
  <c r="D250" i="1"/>
  <c r="L99" i="2"/>
  <c r="L250" i="1"/>
  <c r="T99" i="2"/>
  <c r="T250" i="1"/>
  <c r="T249" i="1" s="1"/>
  <c r="AB99" i="2"/>
  <c r="AB250" i="1"/>
  <c r="AJ99" i="2"/>
  <c r="AJ250" i="1"/>
  <c r="AJ249" i="1" s="1"/>
  <c r="H101" i="11"/>
  <c r="AN101" i="11"/>
  <c r="H258" i="1"/>
  <c r="H257" i="1" s="1"/>
  <c r="AN258" i="1"/>
  <c r="E102" i="9"/>
  <c r="D259" i="1"/>
  <c r="D101" i="11"/>
  <c r="AF101" i="11"/>
  <c r="M99" i="2"/>
  <c r="M250" i="1"/>
  <c r="AC99" i="2"/>
  <c r="AC250" i="1"/>
  <c r="BE250" i="1" s="1"/>
  <c r="BE98" i="2"/>
  <c r="AS99" i="2"/>
  <c r="AS250" i="1"/>
  <c r="BF250" i="1"/>
  <c r="BF249" i="1" s="1"/>
  <c r="X249" i="1"/>
  <c r="X254" i="1" s="1"/>
  <c r="AR259" i="1"/>
  <c r="AR257" i="1" s="1"/>
  <c r="AR263" i="1" s="1"/>
  <c r="AB98" i="11"/>
  <c r="I101" i="11"/>
  <c r="L259" i="1"/>
  <c r="L257" i="1" s="1"/>
  <c r="L260" i="1" s="1"/>
  <c r="L101" i="11"/>
  <c r="V99" i="2"/>
  <c r="U250" i="1"/>
  <c r="U99" i="2"/>
  <c r="AK99" i="2"/>
  <c r="AK250" i="1"/>
  <c r="F249" i="1"/>
  <c r="V249" i="1"/>
  <c r="BH250" i="1"/>
  <c r="P101" i="11"/>
  <c r="AV101" i="11"/>
  <c r="AW102" i="11" s="1"/>
  <c r="AF258" i="1"/>
  <c r="D98" i="11"/>
  <c r="AJ98" i="11"/>
  <c r="Q32" i="13"/>
  <c r="Y102" i="2"/>
  <c r="X102" i="2"/>
  <c r="AZ101" i="2"/>
  <c r="Q258" i="1"/>
  <c r="Q257" i="1" s="1"/>
  <c r="R102" i="2"/>
  <c r="Z102" i="2"/>
  <c r="Y258" i="1"/>
  <c r="Y257" i="1" s="1"/>
  <c r="Y263" i="1" s="1"/>
  <c r="AH102" i="2"/>
  <c r="AG258" i="1"/>
  <c r="AG257" i="1" s="1"/>
  <c r="AG260" i="1" s="1"/>
  <c r="BJ101" i="2"/>
  <c r="AO102" i="2"/>
  <c r="AO258" i="1"/>
  <c r="AW102" i="2"/>
  <c r="AW258" i="1"/>
  <c r="X101" i="11"/>
  <c r="AX99" i="2"/>
  <c r="AD99" i="2"/>
  <c r="AT99" i="2"/>
  <c r="J102" i="2"/>
  <c r="AL102" i="9"/>
  <c r="I250" i="1"/>
  <c r="Q250" i="1"/>
  <c r="Y250" i="1"/>
  <c r="AO250" i="1"/>
  <c r="BJ250" i="1" s="1"/>
  <c r="AW250" i="1"/>
  <c r="I251" i="1"/>
  <c r="Q251" i="1"/>
  <c r="AZ251" i="1" s="1"/>
  <c r="Y251" i="1"/>
  <c r="AG251" i="1"/>
  <c r="AG249" i="1" s="1"/>
  <c r="AO251" i="1"/>
  <c r="AW251" i="1"/>
  <c r="J101" i="11"/>
  <c r="R101" i="11"/>
  <c r="Z101" i="11"/>
  <c r="AH101" i="11"/>
  <c r="AP101" i="11"/>
  <c r="AX101" i="11"/>
  <c r="I99" i="2"/>
  <c r="AF99" i="2"/>
  <c r="N99" i="2"/>
  <c r="G99" i="2"/>
  <c r="BA101" i="2"/>
  <c r="BK101" i="2"/>
  <c r="O99" i="2"/>
  <c r="W99" i="2"/>
  <c r="AM99" i="2"/>
  <c r="BF98" i="9"/>
  <c r="Z250" i="1"/>
  <c r="BC250" i="1" s="1"/>
  <c r="BO250" i="1" s="1"/>
  <c r="AH250" i="1"/>
  <c r="AP250" i="1"/>
  <c r="J251" i="1"/>
  <c r="J249" i="1" s="1"/>
  <c r="J252" i="1" s="1"/>
  <c r="R251" i="1"/>
  <c r="BA251" i="1" s="1"/>
  <c r="Z251" i="1"/>
  <c r="BC251" i="1" s="1"/>
  <c r="AH251" i="1"/>
  <c r="AP251" i="1"/>
  <c r="AX251" i="1"/>
  <c r="J258" i="1"/>
  <c r="R258" i="1"/>
  <c r="Z258" i="1"/>
  <c r="AH258" i="1"/>
  <c r="AP258" i="1"/>
  <c r="AX258" i="1"/>
  <c r="J259" i="1"/>
  <c r="R259" i="1"/>
  <c r="BA259" i="1" s="1"/>
  <c r="Z259" i="1"/>
  <c r="BC259" i="1" s="1"/>
  <c r="BO259" i="1" s="1"/>
  <c r="AH259" i="1"/>
  <c r="AT259" i="1"/>
  <c r="F98" i="11"/>
  <c r="N98" i="11"/>
  <c r="V98" i="11"/>
  <c r="AD98" i="11"/>
  <c r="AL98" i="11"/>
  <c r="BH98" i="11" s="1"/>
  <c r="BP98" i="11" s="1"/>
  <c r="AT98" i="11"/>
  <c r="C101" i="11"/>
  <c r="K101" i="11"/>
  <c r="L102" i="11" s="1"/>
  <c r="S101" i="11"/>
  <c r="AA101" i="11"/>
  <c r="AI101" i="11"/>
  <c r="AN102" i="9"/>
  <c r="AV102" i="9"/>
  <c r="AI251" i="1"/>
  <c r="BG251" i="1" s="1"/>
  <c r="AU259" i="1"/>
  <c r="W98" i="11"/>
  <c r="AU98" i="11"/>
  <c r="G33" i="13"/>
  <c r="AG99" i="2"/>
  <c r="D258" i="1"/>
  <c r="D257" i="1" s="1"/>
  <c r="AB258" i="1"/>
  <c r="AV259" i="1"/>
  <c r="AV257" i="1" s="1"/>
  <c r="H98" i="11"/>
  <c r="P98" i="11"/>
  <c r="X98" i="11"/>
  <c r="AF98" i="11"/>
  <c r="BF98" i="11" s="1"/>
  <c r="AN98" i="11"/>
  <c r="H33" i="13"/>
  <c r="BH98" i="2"/>
  <c r="BP98" i="2" s="1"/>
  <c r="E258" i="1"/>
  <c r="E257" i="1" s="1"/>
  <c r="E263" i="1" s="1"/>
  <c r="M258" i="1"/>
  <c r="U258" i="1"/>
  <c r="AC258" i="1"/>
  <c r="AK258" i="1"/>
  <c r="AS258" i="1"/>
  <c r="AW259" i="1"/>
  <c r="AW98" i="11"/>
  <c r="F101" i="11"/>
  <c r="N101" i="11"/>
  <c r="V101" i="11"/>
  <c r="AD101" i="11"/>
  <c r="AL101" i="11"/>
  <c r="AL102" i="11" s="1"/>
  <c r="AT101" i="11"/>
  <c r="N250" i="1"/>
  <c r="N249" i="1" s="1"/>
  <c r="AD250" i="1"/>
  <c r="AD249" i="1" s="1"/>
  <c r="AD252" i="1" s="1"/>
  <c r="AT250" i="1"/>
  <c r="AL251" i="1"/>
  <c r="BH251" i="1" s="1"/>
  <c r="BH249" i="1" s="1"/>
  <c r="AD259" i="1"/>
  <c r="AD257" i="1" s="1"/>
  <c r="AD260" i="1" s="1"/>
  <c r="AL259" i="1"/>
  <c r="AL257" i="1" s="1"/>
  <c r="AX259" i="1"/>
  <c r="R98" i="11"/>
  <c r="AH98" i="11"/>
  <c r="AX98" i="11"/>
  <c r="W101" i="11"/>
  <c r="BB101" i="11" s="1"/>
  <c r="AM101" i="11"/>
  <c r="G257" i="1"/>
  <c r="G260" i="1" s="1"/>
  <c r="AU257" i="1"/>
  <c r="H262" i="1"/>
  <c r="X262" i="1"/>
  <c r="I262" i="1"/>
  <c r="I263" i="1"/>
  <c r="C249" i="1"/>
  <c r="S249" i="1"/>
  <c r="S252" i="1" s="1"/>
  <c r="AA249" i="1"/>
  <c r="AA252" i="1" s="1"/>
  <c r="BG250" i="1"/>
  <c r="AQ249" i="1"/>
  <c r="AQ255" i="1" s="1"/>
  <c r="C257" i="1"/>
  <c r="C260" i="1" s="1"/>
  <c r="K257" i="1"/>
  <c r="K262" i="1" s="1"/>
  <c r="S257" i="1"/>
  <c r="AI257" i="1"/>
  <c r="AI260" i="1" s="1"/>
  <c r="T262" i="1"/>
  <c r="BK258" i="1"/>
  <c r="T263" i="1"/>
  <c r="BK250" i="1"/>
  <c r="BE259" i="1"/>
  <c r="N255" i="1"/>
  <c r="F262" i="1"/>
  <c r="N262" i="1"/>
  <c r="F263" i="1"/>
  <c r="N263" i="1"/>
  <c r="BG101" i="11"/>
  <c r="BK98" i="11"/>
  <c r="AM102" i="11"/>
  <c r="H102" i="11"/>
  <c r="P102" i="11"/>
  <c r="T32" i="13"/>
  <c r="U33" i="13"/>
  <c r="BJ101" i="11"/>
  <c r="AO102" i="11"/>
  <c r="AM257" i="1"/>
  <c r="AM263" i="1" s="1"/>
  <c r="AN259" i="1"/>
  <c r="AP259" i="1"/>
  <c r="O257" i="1"/>
  <c r="O260" i="1" s="1"/>
  <c r="W257" i="1"/>
  <c r="BG258" i="1"/>
  <c r="BG257" i="1" s="1"/>
  <c r="AA257" i="1"/>
  <c r="BP250" i="1"/>
  <c r="K249" i="1"/>
  <c r="K252" i="1" s="1"/>
  <c r="BH258" i="1"/>
  <c r="AZ250" i="1"/>
  <c r="L249" i="1"/>
  <c r="L252" i="1" s="1"/>
  <c r="AB249" i="1"/>
  <c r="BB250" i="1"/>
  <c r="BM251" i="1"/>
  <c r="AZ259" i="1"/>
  <c r="BJ259" i="1"/>
  <c r="BB258" i="1"/>
  <c r="BL258" i="1"/>
  <c r="AB99" i="9"/>
  <c r="T99" i="9"/>
  <c r="AJ99" i="9"/>
  <c r="U99" i="9"/>
  <c r="M102" i="9"/>
  <c r="L99" i="9"/>
  <c r="O102" i="9"/>
  <c r="AE102" i="9"/>
  <c r="AK99" i="9"/>
  <c r="D99" i="9"/>
  <c r="BA101" i="9"/>
  <c r="I99" i="9"/>
  <c r="Q99" i="9"/>
  <c r="AG99" i="9"/>
  <c r="AO99" i="9"/>
  <c r="I102" i="9"/>
  <c r="Q102" i="9"/>
  <c r="AG102" i="9"/>
  <c r="J99" i="9"/>
  <c r="AH99" i="9"/>
  <c r="AP99" i="9"/>
  <c r="AF102" i="9"/>
  <c r="X99" i="9"/>
  <c r="AZ98" i="9"/>
  <c r="Z99" i="9"/>
  <c r="F99" i="9"/>
  <c r="N99" i="9"/>
  <c r="V99" i="9"/>
  <c r="AD99" i="9"/>
  <c r="AT99" i="9"/>
  <c r="G102" i="9"/>
  <c r="N102" i="9"/>
  <c r="W102" i="9"/>
  <c r="AD102" i="9"/>
  <c r="AM102" i="9"/>
  <c r="AL99" i="9"/>
  <c r="AT102" i="9"/>
  <c r="G99" i="9"/>
  <c r="O99" i="9"/>
  <c r="W99" i="9"/>
  <c r="AE99" i="9"/>
  <c r="AM99" i="9"/>
  <c r="AU99" i="9"/>
  <c r="M99" i="9"/>
  <c r="AC99" i="9"/>
  <c r="AS99" i="9"/>
  <c r="V102" i="9"/>
  <c r="BH101" i="9"/>
  <c r="BP101" i="9" s="1"/>
  <c r="J102" i="9"/>
  <c r="R102" i="9"/>
  <c r="Z102" i="9"/>
  <c r="AH102" i="9"/>
  <c r="AP102" i="9"/>
  <c r="K99" i="9"/>
  <c r="S99" i="9"/>
  <c r="AA99" i="9"/>
  <c r="AQ99" i="9"/>
  <c r="D102" i="9"/>
  <c r="L102" i="9"/>
  <c r="T102" i="9"/>
  <c r="AB102" i="9"/>
  <c r="AJ102" i="9"/>
  <c r="AR102" i="9"/>
  <c r="AX102" i="9"/>
  <c r="AA102" i="9"/>
  <c r="BJ101" i="9"/>
  <c r="AZ101" i="9"/>
  <c r="BC98" i="9"/>
  <c r="BO98" i="9" s="1"/>
  <c r="R99" i="9"/>
  <c r="AX99" i="9"/>
  <c r="AI99" i="9"/>
  <c r="AR99" i="9"/>
  <c r="BE101" i="2"/>
  <c r="U102" i="2"/>
  <c r="AP102" i="2"/>
  <c r="P102" i="2"/>
  <c r="AD102" i="2"/>
  <c r="AS102" i="2"/>
  <c r="H102" i="2"/>
  <c r="AF102" i="2"/>
  <c r="AX102" i="2"/>
  <c r="K102" i="2"/>
  <c r="AL102" i="2"/>
  <c r="AL99" i="2"/>
  <c r="BF101" i="2"/>
  <c r="Q99" i="2"/>
  <c r="AO99" i="2"/>
  <c r="BG101" i="2"/>
  <c r="R99" i="2"/>
  <c r="BH101" i="2"/>
  <c r="BP101" i="2" s="1"/>
  <c r="T102" i="2"/>
  <c r="AR102" i="2"/>
  <c r="AR99" i="2"/>
  <c r="BB101" i="2"/>
  <c r="BL101" i="2"/>
  <c r="AV255" i="1" l="1"/>
  <c r="AQ99" i="11"/>
  <c r="W260" i="1"/>
  <c r="Y262" i="1"/>
  <c r="AU260" i="1"/>
  <c r="AC257" i="1"/>
  <c r="AC263" i="1" s="1"/>
  <c r="R32" i="13"/>
  <c r="P32" i="13"/>
  <c r="E262" i="1"/>
  <c r="U99" i="11"/>
  <c r="AI249" i="1"/>
  <c r="AI252" i="1" s="1"/>
  <c r="N254" i="1"/>
  <c r="O255" i="1"/>
  <c r="H99" i="11"/>
  <c r="AZ258" i="1"/>
  <c r="K32" i="13"/>
  <c r="AQ252" i="1"/>
  <c r="X255" i="1"/>
  <c r="R249" i="1"/>
  <c r="R252" i="1" s="1"/>
  <c r="Q102" i="11"/>
  <c r="AV260" i="1"/>
  <c r="P260" i="1"/>
  <c r="AI262" i="1"/>
  <c r="Y249" i="1"/>
  <c r="Y255" i="1" s="1"/>
  <c r="AR99" i="11"/>
  <c r="X99" i="11"/>
  <c r="V262" i="1"/>
  <c r="H260" i="1"/>
  <c r="T102" i="11"/>
  <c r="U249" i="1"/>
  <c r="U252" i="1" s="1"/>
  <c r="BP251" i="1"/>
  <c r="S260" i="1"/>
  <c r="C252" i="1"/>
  <c r="G262" i="1"/>
  <c r="K263" i="1"/>
  <c r="K99" i="11"/>
  <c r="AJ102" i="11"/>
  <c r="AQ257" i="1"/>
  <c r="AB257" i="1"/>
  <c r="AB262" i="1" s="1"/>
  <c r="V252" i="1"/>
  <c r="E252" i="1"/>
  <c r="BB251" i="1"/>
  <c r="BB249" i="1" s="1"/>
  <c r="BG260" i="1"/>
  <c r="H263" i="1"/>
  <c r="P254" i="1"/>
  <c r="AE260" i="1"/>
  <c r="Y102" i="11"/>
  <c r="Y260" i="1"/>
  <c r="T252" i="1"/>
  <c r="AJ260" i="1"/>
  <c r="AD263" i="1"/>
  <c r="AE249" i="1"/>
  <c r="AE252" i="1" s="1"/>
  <c r="BH259" i="1"/>
  <c r="AI263" i="1"/>
  <c r="M257" i="1"/>
  <c r="M263" i="1" s="1"/>
  <c r="H255" i="1"/>
  <c r="H254" i="1"/>
  <c r="AE255" i="1"/>
  <c r="BF252" i="1"/>
  <c r="O102" i="11"/>
  <c r="W252" i="1"/>
  <c r="AG99" i="11"/>
  <c r="N99" i="11"/>
  <c r="BM101" i="11"/>
  <c r="BQ101" i="11" s="1"/>
  <c r="Z99" i="11"/>
  <c r="AS249" i="1"/>
  <c r="AS254" i="1" s="1"/>
  <c r="D102" i="11"/>
  <c r="I260" i="1"/>
  <c r="E99" i="11"/>
  <c r="AV102" i="11"/>
  <c r="G102" i="11"/>
  <c r="AB102" i="11"/>
  <c r="AC262" i="1"/>
  <c r="K260" i="1"/>
  <c r="AN102" i="11"/>
  <c r="V102" i="11"/>
  <c r="Y99" i="11"/>
  <c r="BL98" i="11"/>
  <c r="AH257" i="1"/>
  <c r="AQ102" i="11"/>
  <c r="J99" i="11"/>
  <c r="AJ99" i="11"/>
  <c r="F252" i="1"/>
  <c r="T99" i="11"/>
  <c r="AK102" i="11"/>
  <c r="BE98" i="11"/>
  <c r="AT257" i="1"/>
  <c r="AT260" i="1" s="1"/>
  <c r="Q99" i="11"/>
  <c r="BB98" i="11"/>
  <c r="AN99" i="11"/>
  <c r="AF99" i="11"/>
  <c r="AD255" i="1"/>
  <c r="AQ260" i="1"/>
  <c r="AH99" i="11"/>
  <c r="AW99" i="11"/>
  <c r="AT99" i="11"/>
  <c r="J257" i="1"/>
  <c r="J260" i="1" s="1"/>
  <c r="AH249" i="1"/>
  <c r="AH252" i="1" s="1"/>
  <c r="R102" i="11"/>
  <c r="AW249" i="1"/>
  <c r="AW252" i="1" s="1"/>
  <c r="BJ258" i="1"/>
  <c r="BK259" i="1"/>
  <c r="BA101" i="11"/>
  <c r="AV252" i="1"/>
  <c r="BJ98" i="11"/>
  <c r="AN249" i="1"/>
  <c r="AT249" i="1"/>
  <c r="AT255" i="1" s="1"/>
  <c r="K102" i="11"/>
  <c r="BK101" i="11"/>
  <c r="AU249" i="1"/>
  <c r="AU255" i="1" s="1"/>
  <c r="BL250" i="1"/>
  <c r="I102" i="11"/>
  <c r="BE258" i="1"/>
  <c r="BE257" i="1" s="1"/>
  <c r="BE263" i="1" s="1"/>
  <c r="AX99" i="11"/>
  <c r="AB99" i="11"/>
  <c r="AC249" i="1"/>
  <c r="AC252" i="1" s="1"/>
  <c r="AR249" i="1"/>
  <c r="AR255" i="1" s="1"/>
  <c r="AP249" i="1"/>
  <c r="BL101" i="11"/>
  <c r="BG98" i="11"/>
  <c r="BM98" i="11"/>
  <c r="BQ98" i="11" s="1"/>
  <c r="R99" i="11"/>
  <c r="AW257" i="1"/>
  <c r="AW260" i="1" s="1"/>
  <c r="AS99" i="11"/>
  <c r="X260" i="1"/>
  <c r="O252" i="1"/>
  <c r="AR102" i="11"/>
  <c r="BC101" i="11"/>
  <c r="BO101" i="11" s="1"/>
  <c r="E102" i="11"/>
  <c r="BL259" i="1"/>
  <c r="BL257" i="1" s="1"/>
  <c r="Z249" i="1"/>
  <c r="Z252" i="1" s="1"/>
  <c r="AI99" i="11"/>
  <c r="P99" i="11"/>
  <c r="AT254" i="1"/>
  <c r="AI254" i="1"/>
  <c r="BM259" i="1"/>
  <c r="AS257" i="1"/>
  <c r="AS262" i="1" s="1"/>
  <c r="D260" i="1"/>
  <c r="AD99" i="11"/>
  <c r="M99" i="11"/>
  <c r="L99" i="11"/>
  <c r="G249" i="1"/>
  <c r="G255" i="1" s="1"/>
  <c r="W102" i="11"/>
  <c r="W99" i="11"/>
  <c r="AH102" i="11"/>
  <c r="D99" i="11"/>
  <c r="BC98" i="11"/>
  <c r="BO98" i="11" s="1"/>
  <c r="I99" i="11"/>
  <c r="AR260" i="1"/>
  <c r="AA260" i="1"/>
  <c r="AA99" i="11"/>
  <c r="AE102" i="11"/>
  <c r="AD254" i="1"/>
  <c r="AN255" i="1"/>
  <c r="BH101" i="11"/>
  <c r="BP101" i="11" s="1"/>
  <c r="AK257" i="1"/>
  <c r="AO99" i="11"/>
  <c r="AI102" i="11"/>
  <c r="V99" i="11"/>
  <c r="BM258" i="1"/>
  <c r="BQ258" i="1" s="1"/>
  <c r="BJ251" i="1"/>
  <c r="Q249" i="1"/>
  <c r="Q252" i="1" s="1"/>
  <c r="N260" i="1"/>
  <c r="BF101" i="11"/>
  <c r="AS102" i="11"/>
  <c r="AK99" i="11"/>
  <c r="AZ98" i="11"/>
  <c r="AF249" i="1"/>
  <c r="AM249" i="1"/>
  <c r="AM255" i="1" s="1"/>
  <c r="AJ252" i="1"/>
  <c r="AJ255" i="1"/>
  <c r="AG252" i="1"/>
  <c r="AG255" i="1"/>
  <c r="AG254" i="1"/>
  <c r="BH252" i="1"/>
  <c r="BH254" i="1"/>
  <c r="Q260" i="1"/>
  <c r="Q263" i="1"/>
  <c r="AL260" i="1"/>
  <c r="AL263" i="1"/>
  <c r="AL262" i="1"/>
  <c r="AF257" i="1"/>
  <c r="AF262" i="1" s="1"/>
  <c r="BF258" i="1"/>
  <c r="J263" i="1"/>
  <c r="AT102" i="11"/>
  <c r="M102" i="11"/>
  <c r="D249" i="1"/>
  <c r="D252" i="1" s="1"/>
  <c r="AM260" i="1"/>
  <c r="AF102" i="11"/>
  <c r="P33" i="13"/>
  <c r="C263" i="1"/>
  <c r="C262" i="1"/>
  <c r="BH255" i="1"/>
  <c r="AX257" i="1"/>
  <c r="AO249" i="1"/>
  <c r="AO255" i="1" s="1"/>
  <c r="AE99" i="11"/>
  <c r="X252" i="1"/>
  <c r="Q33" i="13"/>
  <c r="S33" i="13" s="1"/>
  <c r="S99" i="11"/>
  <c r="AV263" i="1"/>
  <c r="AL99" i="11"/>
  <c r="BK251" i="1"/>
  <c r="BQ259" i="1"/>
  <c r="AO257" i="1"/>
  <c r="AO260" i="1" s="1"/>
  <c r="U32" i="13"/>
  <c r="AU102" i="11"/>
  <c r="V254" i="1"/>
  <c r="D262" i="1"/>
  <c r="S254" i="1"/>
  <c r="AK249" i="1"/>
  <c r="AK252" i="1" s="1"/>
  <c r="AG262" i="1"/>
  <c r="P262" i="1"/>
  <c r="AU262" i="1"/>
  <c r="AD102" i="11"/>
  <c r="AC260" i="1"/>
  <c r="I33" i="13"/>
  <c r="J33" i="13" s="1"/>
  <c r="AP102" i="11"/>
  <c r="AA102" i="11"/>
  <c r="AX249" i="1"/>
  <c r="AX252" i="1" s="1"/>
  <c r="D32" i="13"/>
  <c r="F32" i="13" s="1"/>
  <c r="BA98" i="11"/>
  <c r="V255" i="1"/>
  <c r="F254" i="1"/>
  <c r="D263" i="1"/>
  <c r="AW255" i="1"/>
  <c r="AT252" i="1"/>
  <c r="N102" i="11"/>
  <c r="S102" i="11"/>
  <c r="F99" i="11"/>
  <c r="I249" i="1"/>
  <c r="S32" i="13"/>
  <c r="V260" i="1"/>
  <c r="O99" i="11"/>
  <c r="AX102" i="11"/>
  <c r="AG102" i="11"/>
  <c r="X102" i="11"/>
  <c r="AD262" i="1"/>
  <c r="E255" i="1"/>
  <c r="AR262" i="1"/>
  <c r="AA262" i="1"/>
  <c r="AQ254" i="1"/>
  <c r="F102" i="11"/>
  <c r="E260" i="1"/>
  <c r="BC258" i="1"/>
  <c r="Z257" i="1"/>
  <c r="F260" i="1"/>
  <c r="H252" i="1"/>
  <c r="G99" i="11"/>
  <c r="M249" i="1"/>
  <c r="M255" i="1" s="1"/>
  <c r="T260" i="1"/>
  <c r="P252" i="1"/>
  <c r="AC99" i="11"/>
  <c r="U257" i="1"/>
  <c r="AU99" i="11"/>
  <c r="T33" i="13"/>
  <c r="AV99" i="11"/>
  <c r="AM99" i="11"/>
  <c r="AC102" i="11"/>
  <c r="BE101" i="11"/>
  <c r="Z102" i="11"/>
  <c r="AB252" i="1"/>
  <c r="D33" i="13"/>
  <c r="F33" i="13" s="1"/>
  <c r="F255" i="1"/>
  <c r="AU263" i="1"/>
  <c r="AW254" i="1"/>
  <c r="AG263" i="1"/>
  <c r="P263" i="1"/>
  <c r="N252" i="1"/>
  <c r="R257" i="1"/>
  <c r="BA258" i="1"/>
  <c r="BA257" i="1" s="1"/>
  <c r="AL249" i="1"/>
  <c r="AL255" i="1" s="1"/>
  <c r="J102" i="11"/>
  <c r="U102" i="11"/>
  <c r="L255" i="1"/>
  <c r="S263" i="1"/>
  <c r="K254" i="1"/>
  <c r="O263" i="1"/>
  <c r="W262" i="1"/>
  <c r="L263" i="1"/>
  <c r="L262" i="1"/>
  <c r="S262" i="1"/>
  <c r="AI255" i="1"/>
  <c r="C254" i="1"/>
  <c r="AP254" i="1"/>
  <c r="AC254" i="1"/>
  <c r="AV262" i="1"/>
  <c r="G263" i="1"/>
  <c r="O262" i="1"/>
  <c r="W255" i="1"/>
  <c r="Q262" i="1"/>
  <c r="AA255" i="1"/>
  <c r="BC249" i="1"/>
  <c r="BC252" i="1" s="1"/>
  <c r="BG249" i="1"/>
  <c r="BG252" i="1" s="1"/>
  <c r="AJ254" i="1"/>
  <c r="AQ262" i="1"/>
  <c r="S255" i="1"/>
  <c r="AA254" i="1"/>
  <c r="BF255" i="1"/>
  <c r="Z255" i="1"/>
  <c r="W254" i="1"/>
  <c r="AE254" i="1"/>
  <c r="BG263" i="1"/>
  <c r="AQ263" i="1"/>
  <c r="AB255" i="1"/>
  <c r="T254" i="1"/>
  <c r="C255" i="1"/>
  <c r="J255" i="1"/>
  <c r="J254" i="1"/>
  <c r="E254" i="1"/>
  <c r="AE263" i="1"/>
  <c r="AM262" i="1"/>
  <c r="AB254" i="1"/>
  <c r="K255" i="1"/>
  <c r="BF254" i="1"/>
  <c r="BE249" i="1"/>
  <c r="BE252" i="1" s="1"/>
  <c r="BK257" i="1"/>
  <c r="BK260" i="1" s="1"/>
  <c r="BG262" i="1"/>
  <c r="T255" i="1"/>
  <c r="L254" i="1"/>
  <c r="AA263" i="1"/>
  <c r="AC255" i="1"/>
  <c r="W263" i="1"/>
  <c r="AE262" i="1"/>
  <c r="V33" i="13"/>
  <c r="AP257" i="1"/>
  <c r="AN257" i="1"/>
  <c r="AN260" i="1" s="1"/>
  <c r="BA249" i="1"/>
  <c r="BP249" i="1"/>
  <c r="BP252" i="1" s="1"/>
  <c r="AZ249" i="1"/>
  <c r="BL249" i="1"/>
  <c r="BL252" i="1" s="1"/>
  <c r="BK249" i="1"/>
  <c r="BK252" i="1" s="1"/>
  <c r="BJ257" i="1"/>
  <c r="BJ260" i="1" s="1"/>
  <c r="BJ249" i="1"/>
  <c r="AZ257" i="1"/>
  <c r="AZ260" i="1" s="1"/>
  <c r="BP259" i="1"/>
  <c r="BQ251" i="1"/>
  <c r="BP258" i="1"/>
  <c r="BH257" i="1"/>
  <c r="BH260" i="1" s="1"/>
  <c r="BM249" i="1"/>
  <c r="BB257" i="1"/>
  <c r="BB260" i="1" s="1"/>
  <c r="BO251" i="1"/>
  <c r="U255" i="1" l="1"/>
  <c r="AR254" i="1"/>
  <c r="U254" i="1"/>
  <c r="AR252" i="1"/>
  <c r="BA260" i="1"/>
  <c r="BB252" i="1"/>
  <c r="Y252" i="1"/>
  <c r="Y254" i="1"/>
  <c r="R254" i="1"/>
  <c r="J262" i="1"/>
  <c r="R255" i="1"/>
  <c r="AH254" i="1"/>
  <c r="BA252" i="1"/>
  <c r="AB263" i="1"/>
  <c r="AK254" i="1"/>
  <c r="M260" i="1"/>
  <c r="AW263" i="1"/>
  <c r="AW262" i="1"/>
  <c r="AB260" i="1"/>
  <c r="E32" i="13"/>
  <c r="BA262" i="1"/>
  <c r="AT263" i="1"/>
  <c r="AT262" i="1"/>
  <c r="V32" i="13"/>
  <c r="BL260" i="1"/>
  <c r="AU252" i="1"/>
  <c r="M262" i="1"/>
  <c r="AH255" i="1"/>
  <c r="AO263" i="1"/>
  <c r="AO262" i="1"/>
  <c r="Q254" i="1"/>
  <c r="AU254" i="1"/>
  <c r="BM257" i="1"/>
  <c r="AH260" i="1"/>
  <c r="AH263" i="1"/>
  <c r="AH262" i="1"/>
  <c r="BJ252" i="1"/>
  <c r="BJ263" i="1"/>
  <c r="AS263" i="1"/>
  <c r="AK260" i="1"/>
  <c r="AK262" i="1"/>
  <c r="AP252" i="1"/>
  <c r="AP255" i="1"/>
  <c r="AS260" i="1"/>
  <c r="Q255" i="1"/>
  <c r="BM252" i="1"/>
  <c r="AM252" i="1"/>
  <c r="AM254" i="1"/>
  <c r="AF254" i="1"/>
  <c r="AF252" i="1"/>
  <c r="AF255" i="1"/>
  <c r="AN252" i="1"/>
  <c r="AN254" i="1"/>
  <c r="AS252" i="1"/>
  <c r="AS255" i="1"/>
  <c r="AZ252" i="1"/>
  <c r="Z254" i="1"/>
  <c r="D255" i="1"/>
  <c r="AK255" i="1"/>
  <c r="G252" i="1"/>
  <c r="G254" i="1"/>
  <c r="AK263" i="1"/>
  <c r="E33" i="13"/>
  <c r="AX260" i="1"/>
  <c r="AX262" i="1"/>
  <c r="BA255" i="1"/>
  <c r="U260" i="1"/>
  <c r="U262" i="1"/>
  <c r="Z260" i="1"/>
  <c r="Z262" i="1"/>
  <c r="AX255" i="1"/>
  <c r="BL263" i="1"/>
  <c r="Z263" i="1"/>
  <c r="BC257" i="1"/>
  <c r="BC262" i="1" s="1"/>
  <c r="BO258" i="1"/>
  <c r="BO257" i="1" s="1"/>
  <c r="BO260" i="1" s="1"/>
  <c r="BF257" i="1"/>
  <c r="BF262" i="1" s="1"/>
  <c r="BQ257" i="1"/>
  <c r="BQ260" i="1" s="1"/>
  <c r="BM255" i="1"/>
  <c r="AL252" i="1"/>
  <c r="AL254" i="1"/>
  <c r="I252" i="1"/>
  <c r="I254" i="1"/>
  <c r="AF260" i="1"/>
  <c r="AF263" i="1"/>
  <c r="I255" i="1"/>
  <c r="D254" i="1"/>
  <c r="R260" i="1"/>
  <c r="R263" i="1"/>
  <c r="R262" i="1"/>
  <c r="M252" i="1"/>
  <c r="M254" i="1"/>
  <c r="U263" i="1"/>
  <c r="BA263" i="1"/>
  <c r="BG254" i="1"/>
  <c r="BE260" i="1"/>
  <c r="AZ262" i="1"/>
  <c r="BE254" i="1"/>
  <c r="K33" i="13"/>
  <c r="AX263" i="1"/>
  <c r="AP263" i="1"/>
  <c r="AP260" i="1"/>
  <c r="AX254" i="1"/>
  <c r="BL262" i="1"/>
  <c r="AZ254" i="1"/>
  <c r="BC255" i="1"/>
  <c r="BP255" i="1"/>
  <c r="BJ262" i="1"/>
  <c r="AO252" i="1"/>
  <c r="AO254" i="1"/>
  <c r="AN262" i="1"/>
  <c r="BJ255" i="1"/>
  <c r="BL254" i="1"/>
  <c r="BM254" i="1"/>
  <c r="BB263" i="1"/>
  <c r="BB254" i="1"/>
  <c r="BJ254" i="1"/>
  <c r="BE262" i="1"/>
  <c r="BH263" i="1"/>
  <c r="AP262" i="1"/>
  <c r="AZ263" i="1"/>
  <c r="AN263" i="1"/>
  <c r="BC254" i="1"/>
  <c r="BK254" i="1"/>
  <c r="BB262" i="1"/>
  <c r="AZ255" i="1"/>
  <c r="BB255" i="1"/>
  <c r="BP254" i="1"/>
  <c r="BE255" i="1"/>
  <c r="BG255" i="1"/>
  <c r="BK263" i="1"/>
  <c r="BA254" i="1"/>
  <c r="BK262" i="1"/>
  <c r="BK255" i="1"/>
  <c r="BL255" i="1"/>
  <c r="BH262" i="1"/>
  <c r="BO249" i="1"/>
  <c r="BO252" i="1" s="1"/>
  <c r="BQ249" i="1"/>
  <c r="BQ252" i="1" s="1"/>
  <c r="BP257" i="1"/>
  <c r="BP260" i="1" s="1"/>
  <c r="BO263" i="1" l="1"/>
  <c r="BQ262" i="1"/>
  <c r="BM262" i="1"/>
  <c r="BM263" i="1"/>
  <c r="BM260" i="1"/>
  <c r="BO262" i="1"/>
  <c r="BF260" i="1"/>
  <c r="BF263" i="1"/>
  <c r="BC260" i="1"/>
  <c r="BC263" i="1"/>
  <c r="BP262" i="1"/>
  <c r="BQ255" i="1"/>
  <c r="BQ263" i="1"/>
  <c r="BQ254" i="1"/>
  <c r="BO254" i="1"/>
  <c r="BO255" i="1"/>
  <c r="BP263" i="1"/>
  <c r="G1" i="13"/>
  <c r="BK5" i="9" l="1"/>
  <c r="AW7" i="1"/>
  <c r="AX7" i="1"/>
  <c r="AM15" i="1"/>
  <c r="AS15" i="1"/>
  <c r="AT15" i="1"/>
  <c r="AU15" i="1"/>
  <c r="AV15" i="1"/>
  <c r="AW15" i="1"/>
  <c r="AN31" i="1"/>
  <c r="AS31" i="1"/>
  <c r="AW31" i="1"/>
  <c r="AM40" i="1"/>
  <c r="AS40" i="1"/>
  <c r="AT40" i="1"/>
  <c r="AU40" i="1"/>
  <c r="AV40" i="1"/>
  <c r="AW40" i="1"/>
  <c r="AS48" i="1"/>
  <c r="AW48" i="1"/>
  <c r="AM92" i="9"/>
  <c r="AS56" i="1"/>
  <c r="AT56" i="1"/>
  <c r="AU56" i="1"/>
  <c r="AV56" i="1"/>
  <c r="AW56" i="1"/>
  <c r="AS64" i="1"/>
  <c r="AV64" i="1"/>
  <c r="AW64" i="1"/>
  <c r="AM72" i="1"/>
  <c r="AS72" i="1"/>
  <c r="AT72" i="1"/>
  <c r="AU72" i="1"/>
  <c r="AV72" i="1"/>
  <c r="AW72" i="1"/>
  <c r="AS81" i="1"/>
  <c r="AW81" i="1"/>
  <c r="AS105" i="1"/>
  <c r="AV105" i="1"/>
  <c r="AW105" i="1"/>
  <c r="AM114" i="1"/>
  <c r="AS114" i="1"/>
  <c r="AT114" i="1"/>
  <c r="AU114" i="1"/>
  <c r="AV114" i="1"/>
  <c r="AW114" i="1"/>
  <c r="AS122" i="1"/>
  <c r="AW122" i="1"/>
  <c r="AM130" i="1"/>
  <c r="AS130" i="1"/>
  <c r="AT130" i="1"/>
  <c r="AU130" i="1"/>
  <c r="AV130" i="1"/>
  <c r="AW130" i="1"/>
  <c r="AS138" i="1"/>
  <c r="AV138" i="1"/>
  <c r="AW138" i="1"/>
  <c r="AM146" i="1"/>
  <c r="AS146" i="1"/>
  <c r="AT146" i="1"/>
  <c r="AU146" i="1"/>
  <c r="AW146" i="1"/>
  <c r="AS154" i="1"/>
  <c r="AV154" i="1"/>
  <c r="AW154" i="1"/>
  <c r="AM162" i="1"/>
  <c r="AS162" i="1"/>
  <c r="AT162" i="1"/>
  <c r="AU162" i="1"/>
  <c r="AW162" i="1"/>
  <c r="AS178" i="1"/>
  <c r="AV178" i="1"/>
  <c r="AW178" i="1"/>
  <c r="AM187" i="1"/>
  <c r="AS187" i="1"/>
  <c r="AT187" i="1"/>
  <c r="AU187" i="1"/>
  <c r="AV187" i="1"/>
  <c r="AW187" i="1"/>
  <c r="AS195" i="1"/>
  <c r="AV195" i="1"/>
  <c r="AW195" i="1"/>
  <c r="AM203" i="1"/>
  <c r="AS203" i="1"/>
  <c r="AT203" i="1"/>
  <c r="AU203" i="1"/>
  <c r="AV203" i="1"/>
  <c r="AW203" i="1"/>
  <c r="AS211" i="1"/>
  <c r="AW211" i="1"/>
  <c r="AM219" i="1"/>
  <c r="AS219" i="1"/>
  <c r="AT219" i="1"/>
  <c r="AU219" i="1"/>
  <c r="AW219" i="1"/>
  <c r="AS227" i="1"/>
  <c r="AW227" i="1"/>
  <c r="AT86" i="9"/>
  <c r="AW86" i="9"/>
  <c r="BL15" i="1" l="1"/>
  <c r="BM7" i="1"/>
  <c r="AQ84" i="9"/>
  <c r="AP7" i="1"/>
  <c r="AO162" i="1"/>
  <c r="AO146" i="1"/>
  <c r="AO72" i="1"/>
  <c r="AO15" i="1"/>
  <c r="AO219" i="1"/>
  <c r="AO203" i="1"/>
  <c r="AO114" i="1"/>
  <c r="AO178" i="1"/>
  <c r="AO154" i="1"/>
  <c r="AO138" i="1"/>
  <c r="AO122" i="1"/>
  <c r="AO105" i="1"/>
  <c r="AO64" i="1"/>
  <c r="AO48" i="1"/>
  <c r="AO31" i="1"/>
  <c r="AO130" i="1"/>
  <c r="AO40" i="1"/>
  <c r="AO227" i="1"/>
  <c r="AO187" i="1"/>
  <c r="AO56" i="1"/>
  <c r="AO211" i="1"/>
  <c r="AO195" i="1"/>
  <c r="AU92" i="9"/>
  <c r="AS92" i="9"/>
  <c r="AU94" i="9"/>
  <c r="AR93" i="9"/>
  <c r="AX83" i="9"/>
  <c r="AP81" i="9"/>
  <c r="AX93" i="9"/>
  <c r="AP93" i="9"/>
  <c r="AP91" i="9"/>
  <c r="AP89" i="9"/>
  <c r="AN89" i="1"/>
  <c r="AO93" i="9"/>
  <c r="AU89" i="1"/>
  <c r="AQ95" i="9"/>
  <c r="AQ89" i="9"/>
  <c r="AT89" i="1"/>
  <c r="AW89" i="1"/>
  <c r="BL203" i="1"/>
  <c r="AS89" i="1"/>
  <c r="AO95" i="9"/>
  <c r="AO89" i="1"/>
  <c r="AQ96" i="9"/>
  <c r="AT95" i="9"/>
  <c r="AT93" i="9"/>
  <c r="AT91" i="9"/>
  <c r="AT89" i="9"/>
  <c r="AM94" i="9"/>
  <c r="BK58" i="9"/>
  <c r="AS6" i="9"/>
  <c r="AO82" i="9"/>
  <c r="AW93" i="9"/>
  <c r="BL72" i="1"/>
  <c r="AU96" i="9"/>
  <c r="AU79" i="9"/>
  <c r="AU93" i="9"/>
  <c r="AS91" i="9"/>
  <c r="AS93" i="9"/>
  <c r="AU90" i="9"/>
  <c r="AM79" i="9"/>
  <c r="AO81" i="1"/>
  <c r="AW95" i="9"/>
  <c r="AM90" i="9"/>
  <c r="AM93" i="9"/>
  <c r="AN203" i="1"/>
  <c r="AN187" i="1"/>
  <c r="BJ43" i="9"/>
  <c r="AN146" i="1"/>
  <c r="AN130" i="1"/>
  <c r="AN72" i="1"/>
  <c r="BJ17" i="9"/>
  <c r="AN219" i="1"/>
  <c r="AT82" i="9"/>
  <c r="AN211" i="1"/>
  <c r="AN138" i="1"/>
  <c r="AN81" i="1"/>
  <c r="AN64" i="1"/>
  <c r="AR91" i="9"/>
  <c r="AN227" i="1"/>
  <c r="AN162" i="1"/>
  <c r="BJ162" i="1" s="1"/>
  <c r="BQ7" i="1"/>
  <c r="BL146" i="1"/>
  <c r="AV85" i="9"/>
  <c r="BM38" i="9"/>
  <c r="AR72" i="1"/>
  <c r="AN91" i="9"/>
  <c r="BJ5" i="9"/>
  <c r="AM85" i="9"/>
  <c r="AM227" i="1"/>
  <c r="AM211" i="1"/>
  <c r="AM83" i="9"/>
  <c r="AM81" i="9"/>
  <c r="AM195" i="1"/>
  <c r="AU178" i="1"/>
  <c r="AU154" i="1"/>
  <c r="AQ146" i="1"/>
  <c r="AQ130" i="1"/>
  <c r="BJ38" i="9"/>
  <c r="AM122" i="1"/>
  <c r="AM105" i="1"/>
  <c r="AM95" i="9"/>
  <c r="AM81" i="1"/>
  <c r="AU64" i="1"/>
  <c r="BJ18" i="9"/>
  <c r="AM64" i="1"/>
  <c r="AU91" i="9"/>
  <c r="AU48" i="1"/>
  <c r="AM91" i="9"/>
  <c r="AM48" i="1"/>
  <c r="AQ40" i="1"/>
  <c r="AQ90" i="9"/>
  <c r="AU89" i="9"/>
  <c r="AU31" i="1"/>
  <c r="AQ15" i="1"/>
  <c r="AQ93" i="9"/>
  <c r="BL130" i="1"/>
  <c r="AV122" i="1"/>
  <c r="AR84" i="9"/>
  <c r="AR219" i="1"/>
  <c r="AN79" i="9"/>
  <c r="AR96" i="9"/>
  <c r="AR89" i="1"/>
  <c r="BM18" i="9"/>
  <c r="BM16" i="9"/>
  <c r="AV89" i="9"/>
  <c r="BJ14" i="9"/>
  <c r="AN154" i="1"/>
  <c r="AQ235" i="1"/>
  <c r="AQ86" i="9"/>
  <c r="AU85" i="9"/>
  <c r="AU227" i="1"/>
  <c r="AQ219" i="1"/>
  <c r="AU83" i="9"/>
  <c r="AU211" i="1"/>
  <c r="AQ82" i="9"/>
  <c r="AQ203" i="1"/>
  <c r="AU81" i="9"/>
  <c r="AU195" i="1"/>
  <c r="AQ80" i="9"/>
  <c r="AQ187" i="1"/>
  <c r="AM178" i="1"/>
  <c r="AQ162" i="1"/>
  <c r="AM154" i="1"/>
  <c r="AU138" i="1"/>
  <c r="AM138" i="1"/>
  <c r="AU122" i="1"/>
  <c r="AQ114" i="1"/>
  <c r="AU105" i="1"/>
  <c r="AQ89" i="1"/>
  <c r="AU95" i="9"/>
  <c r="AU81" i="1"/>
  <c r="AQ72" i="1"/>
  <c r="AQ94" i="9"/>
  <c r="AQ56" i="1"/>
  <c r="AQ92" i="9"/>
  <c r="AM89" i="9"/>
  <c r="AM31" i="1"/>
  <c r="AQ91" i="9"/>
  <c r="BL187" i="1"/>
  <c r="BL56" i="1"/>
  <c r="AV48" i="1"/>
  <c r="AV83" i="9"/>
  <c r="AN81" i="9"/>
  <c r="AR162" i="1"/>
  <c r="BM40" i="9"/>
  <c r="BK37" i="9"/>
  <c r="AR114" i="1"/>
  <c r="AR56" i="1"/>
  <c r="AN195" i="1"/>
  <c r="BL114" i="1"/>
  <c r="AR82" i="9"/>
  <c r="AR203" i="1"/>
  <c r="BM20" i="9"/>
  <c r="AR15" i="1"/>
  <c r="AR85" i="9"/>
  <c r="AR227" i="1"/>
  <c r="AV82" i="9"/>
  <c r="BM59" i="9"/>
  <c r="AR138" i="1"/>
  <c r="AR81" i="1"/>
  <c r="AR64" i="1"/>
  <c r="AR48" i="1"/>
  <c r="BM15" i="9"/>
  <c r="AR89" i="9"/>
  <c r="AR31" i="1"/>
  <c r="AV227" i="1"/>
  <c r="AV162" i="1"/>
  <c r="AN122" i="1"/>
  <c r="AN56" i="1"/>
  <c r="BL40" i="1"/>
  <c r="AV31" i="1"/>
  <c r="AO7" i="1"/>
  <c r="AP6" i="9"/>
  <c r="AN85" i="9"/>
  <c r="AV79" i="9"/>
  <c r="AV86" i="9"/>
  <c r="AV235" i="1"/>
  <c r="AV84" i="9"/>
  <c r="AN82" i="9"/>
  <c r="AR79" i="9"/>
  <c r="AR178" i="1"/>
  <c r="BJ21" i="9"/>
  <c r="BJ41" i="9"/>
  <c r="AV219" i="1"/>
  <c r="AN178" i="1"/>
  <c r="BL162" i="1"/>
  <c r="AN114" i="1"/>
  <c r="AV89" i="1"/>
  <c r="AN48" i="1"/>
  <c r="AR86" i="9"/>
  <c r="AR235" i="1"/>
  <c r="AN83" i="9"/>
  <c r="AV81" i="9"/>
  <c r="BK59" i="9"/>
  <c r="AR187" i="1"/>
  <c r="BM42" i="9"/>
  <c r="AR146" i="1"/>
  <c r="AR130" i="1"/>
  <c r="BM36" i="9"/>
  <c r="AN95" i="9"/>
  <c r="AN93" i="9"/>
  <c r="AR40" i="1"/>
  <c r="AT6" i="9"/>
  <c r="AT7" i="1"/>
  <c r="AN86" i="9"/>
  <c r="AN235" i="1"/>
  <c r="AN84" i="9"/>
  <c r="AR83" i="9"/>
  <c r="AR211" i="1"/>
  <c r="AR81" i="9"/>
  <c r="AR195" i="1"/>
  <c r="AN80" i="9"/>
  <c r="AR154" i="1"/>
  <c r="AR122" i="1"/>
  <c r="BM37" i="9"/>
  <c r="AR105" i="1"/>
  <c r="AR95" i="9"/>
  <c r="BK36" i="9"/>
  <c r="BL219" i="1"/>
  <c r="AV211" i="1"/>
  <c r="AV146" i="1"/>
  <c r="AN105" i="1"/>
  <c r="AV81" i="1"/>
  <c r="AN40" i="1"/>
  <c r="AN15" i="1"/>
  <c r="BK65" i="9"/>
  <c r="AP235" i="1"/>
  <c r="AT85" i="9"/>
  <c r="AT83" i="9"/>
  <c r="AT81" i="9"/>
  <c r="AT79" i="9"/>
  <c r="BK43" i="9"/>
  <c r="BK41" i="9"/>
  <c r="BK39" i="9"/>
  <c r="BK21" i="9"/>
  <c r="BK19" i="9"/>
  <c r="BK17" i="9"/>
  <c r="BK15" i="9"/>
  <c r="AX90" i="9"/>
  <c r="AP9" i="9"/>
  <c r="AV6" i="9"/>
  <c r="AN6" i="9"/>
  <c r="BJ19" i="9"/>
  <c r="AM89" i="1"/>
  <c r="AM56" i="1"/>
  <c r="AV7" i="1"/>
  <c r="AN7" i="1"/>
  <c r="AX235" i="1"/>
  <c r="BM65" i="9"/>
  <c r="AW235" i="1"/>
  <c r="AO235" i="1"/>
  <c r="AS85" i="9"/>
  <c r="AO84" i="9"/>
  <c r="BL62" i="9"/>
  <c r="AW82" i="9"/>
  <c r="BL60" i="9"/>
  <c r="AO80" i="9"/>
  <c r="BL58" i="9"/>
  <c r="BM43" i="9"/>
  <c r="BL42" i="9"/>
  <c r="BM41" i="9"/>
  <c r="BL40" i="9"/>
  <c r="BM39" i="9"/>
  <c r="BL38" i="9"/>
  <c r="BL36" i="9"/>
  <c r="BM21" i="9"/>
  <c r="BM19" i="9"/>
  <c r="BL18" i="9"/>
  <c r="BM17" i="9"/>
  <c r="BL16" i="9"/>
  <c r="AS89" i="9"/>
  <c r="BL5" i="9"/>
  <c r="AT227" i="1"/>
  <c r="AT211" i="1"/>
  <c r="AT195" i="1"/>
  <c r="AT178" i="1"/>
  <c r="AT154" i="1"/>
  <c r="AT138" i="1"/>
  <c r="AT122" i="1"/>
  <c r="AT105" i="1"/>
  <c r="AT81" i="1"/>
  <c r="AT64" i="1"/>
  <c r="AT48" i="1"/>
  <c r="AT31" i="1"/>
  <c r="AU7" i="1"/>
  <c r="AM7" i="1"/>
  <c r="AU86" i="9"/>
  <c r="AU235" i="1"/>
  <c r="AM235" i="1"/>
  <c r="AQ85" i="9"/>
  <c r="AM84" i="9"/>
  <c r="AQ83" i="9"/>
  <c r="AU82" i="9"/>
  <c r="AM82" i="9"/>
  <c r="AQ81" i="9"/>
  <c r="AQ79" i="9"/>
  <c r="BJ37" i="9"/>
  <c r="BJ15" i="9"/>
  <c r="BL8" i="9"/>
  <c r="AS7" i="1"/>
  <c r="AT235" i="1"/>
  <c r="BK64" i="9"/>
  <c r="AT84" i="9"/>
  <c r="BK62" i="9"/>
  <c r="BK60" i="9"/>
  <c r="AT80" i="9"/>
  <c r="BK42" i="9"/>
  <c r="BK40" i="9"/>
  <c r="BK38" i="9"/>
  <c r="BK20" i="9"/>
  <c r="BK18" i="9"/>
  <c r="BK16" i="9"/>
  <c r="BK14" i="9"/>
  <c r="BJ65" i="9"/>
  <c r="AQ227" i="1"/>
  <c r="AQ211" i="1"/>
  <c r="AQ195" i="1"/>
  <c r="AQ178" i="1"/>
  <c r="AQ154" i="1"/>
  <c r="AQ138" i="1"/>
  <c r="AQ122" i="1"/>
  <c r="AQ105" i="1"/>
  <c r="AQ81" i="1"/>
  <c r="AQ64" i="1"/>
  <c r="AQ48" i="1"/>
  <c r="AQ31" i="1"/>
  <c r="AR7" i="1"/>
  <c r="BL65" i="9"/>
  <c r="AS235" i="1"/>
  <c r="AW85" i="9"/>
  <c r="AO85" i="9"/>
  <c r="BL63" i="9"/>
  <c r="AW83" i="9"/>
  <c r="AO83" i="9"/>
  <c r="BL61" i="9"/>
  <c r="AW81" i="9"/>
  <c r="AO81" i="9"/>
  <c r="BL59" i="9"/>
  <c r="AW79" i="9"/>
  <c r="AO79" i="9"/>
  <c r="BL43" i="9"/>
  <c r="BL41" i="9"/>
  <c r="BL39" i="9"/>
  <c r="BL37" i="9"/>
  <c r="BL21" i="9"/>
  <c r="BL19" i="9"/>
  <c r="BL17" i="9"/>
  <c r="AW91" i="9"/>
  <c r="AO91" i="9"/>
  <c r="AW89" i="9"/>
  <c r="AO89" i="9"/>
  <c r="AS79" i="9"/>
  <c r="AQ6" i="9"/>
  <c r="BL15" i="9"/>
  <c r="BJ39" i="9"/>
  <c r="AX227" i="1"/>
  <c r="AP227" i="1"/>
  <c r="AX219" i="1"/>
  <c r="AP219" i="1"/>
  <c r="AX211" i="1"/>
  <c r="AP211" i="1"/>
  <c r="AX203" i="1"/>
  <c r="BM203" i="1" s="1"/>
  <c r="AP203" i="1"/>
  <c r="AX195" i="1"/>
  <c r="BM195" i="1" s="1"/>
  <c r="AP195" i="1"/>
  <c r="AX187" i="1"/>
  <c r="BM187" i="1" s="1"/>
  <c r="AP187" i="1"/>
  <c r="AX178" i="1"/>
  <c r="BM178" i="1" s="1"/>
  <c r="AP178" i="1"/>
  <c r="AX162" i="1"/>
  <c r="AP162" i="1"/>
  <c r="AX154" i="1"/>
  <c r="BM154" i="1" s="1"/>
  <c r="AP154" i="1"/>
  <c r="AX146" i="1"/>
  <c r="AP146" i="1"/>
  <c r="AX138" i="1"/>
  <c r="BM138" i="1" s="1"/>
  <c r="AP138" i="1"/>
  <c r="AX130" i="1"/>
  <c r="BM130" i="1" s="1"/>
  <c r="AP130" i="1"/>
  <c r="AX122" i="1"/>
  <c r="AP122" i="1"/>
  <c r="AX114" i="1"/>
  <c r="AP114" i="1"/>
  <c r="AX105" i="1"/>
  <c r="BM105" i="1" s="1"/>
  <c r="AP105" i="1"/>
  <c r="AX89" i="1"/>
  <c r="AP89" i="1"/>
  <c r="AX81" i="1"/>
  <c r="AP81" i="1"/>
  <c r="AX72" i="1"/>
  <c r="BM72" i="1" s="1"/>
  <c r="AP72" i="1"/>
  <c r="AX64" i="1"/>
  <c r="BM64" i="1" s="1"/>
  <c r="AP64" i="1"/>
  <c r="AX56" i="1"/>
  <c r="BM56" i="1" s="1"/>
  <c r="AP56" i="1"/>
  <c r="AX48" i="1"/>
  <c r="AP48" i="1"/>
  <c r="AX40" i="1"/>
  <c r="BM40" i="1" s="1"/>
  <c r="AP40" i="1"/>
  <c r="AX31" i="1"/>
  <c r="AP31" i="1"/>
  <c r="AX15" i="1"/>
  <c r="AP15" i="1"/>
  <c r="AQ7" i="1"/>
  <c r="BK61" i="9"/>
  <c r="BK63" i="9"/>
  <c r="AP96" i="9"/>
  <c r="AP95" i="9"/>
  <c r="AP94" i="9"/>
  <c r="AN89" i="9"/>
  <c r="AM78" i="9"/>
  <c r="AM243" i="1" s="1"/>
  <c r="AR90" i="9"/>
  <c r="AX6" i="9"/>
  <c r="BM8" i="9"/>
  <c r="BQ8" i="9" s="1"/>
  <c r="AX95" i="9"/>
  <c r="AP92" i="9"/>
  <c r="AX89" i="9"/>
  <c r="AS81" i="9"/>
  <c r="AX86" i="9"/>
  <c r="AP86" i="9"/>
  <c r="AX84" i="9"/>
  <c r="AP84" i="9"/>
  <c r="AX82" i="9"/>
  <c r="AP82" i="9"/>
  <c r="AQ9" i="9"/>
  <c r="BL14" i="9"/>
  <c r="BJ36" i="9"/>
  <c r="BJ58" i="9"/>
  <c r="BM61" i="9"/>
  <c r="BM63" i="9"/>
  <c r="AS95" i="9"/>
  <c r="BJ16" i="9"/>
  <c r="BJ62" i="9"/>
  <c r="BJ64" i="9"/>
  <c r="AV95" i="9"/>
  <c r="AX91" i="9"/>
  <c r="AS83" i="9"/>
  <c r="AV78" i="9"/>
  <c r="AW9" i="9"/>
  <c r="AO9" i="9"/>
  <c r="BJ20" i="9"/>
  <c r="BJ40" i="9"/>
  <c r="BJ42" i="9"/>
  <c r="BM14" i="9"/>
  <c r="AX94" i="9"/>
  <c r="AV91" i="9"/>
  <c r="BM5" i="9"/>
  <c r="BQ5" i="9" s="1"/>
  <c r="BM58" i="9"/>
  <c r="BL64" i="9"/>
  <c r="BJ60" i="9"/>
  <c r="AX96" i="9"/>
  <c r="AV93" i="9"/>
  <c r="AS96" i="9"/>
  <c r="AX79" i="9"/>
  <c r="AX85" i="9"/>
  <c r="AP83" i="9"/>
  <c r="AX81" i="9"/>
  <c r="AP79" i="9"/>
  <c r="AU9" i="9"/>
  <c r="BJ8" i="9"/>
  <c r="BL20" i="9"/>
  <c r="BM60" i="9"/>
  <c r="BM62" i="9"/>
  <c r="BM64" i="9"/>
  <c r="AS94" i="9"/>
  <c r="AS90" i="9"/>
  <c r="AP85" i="9"/>
  <c r="AS86" i="9"/>
  <c r="AS84" i="9"/>
  <c r="AS82" i="9"/>
  <c r="BK8" i="9"/>
  <c r="BJ59" i="9"/>
  <c r="BJ61" i="9"/>
  <c r="BJ63" i="9"/>
  <c r="AV80" i="9"/>
  <c r="AU11" i="9"/>
  <c r="AU30" i="9" s="1"/>
  <c r="AM11" i="9"/>
  <c r="AM23" i="1" s="1"/>
  <c r="AM96" i="9"/>
  <c r="AR94" i="9"/>
  <c r="AX92" i="9"/>
  <c r="AP90" i="9"/>
  <c r="AT33" i="9"/>
  <c r="AT47" i="9" s="1"/>
  <c r="AT11" i="9"/>
  <c r="AT31" i="9" s="1"/>
  <c r="AX9" i="9"/>
  <c r="AT9" i="9"/>
  <c r="AS33" i="9"/>
  <c r="AS97" i="1" s="1"/>
  <c r="AS11" i="9"/>
  <c r="AS9" i="9"/>
  <c r="AR33" i="9"/>
  <c r="AR47" i="9" s="1"/>
  <c r="AM55" i="9"/>
  <c r="AM74" i="9" s="1"/>
  <c r="AR11" i="9"/>
  <c r="AR31" i="9" s="1"/>
  <c r="AR92" i="9"/>
  <c r="AM80" i="9"/>
  <c r="AT78" i="9"/>
  <c r="AT243" i="1" s="1"/>
  <c r="AX55" i="9"/>
  <c r="AX73" i="9" s="1"/>
  <c r="AP55" i="9"/>
  <c r="AQ33" i="9"/>
  <c r="AQ11" i="9"/>
  <c r="AR9" i="9"/>
  <c r="AX33" i="9"/>
  <c r="AP33" i="9"/>
  <c r="AX11" i="9"/>
  <c r="AX24" i="9" s="1"/>
  <c r="AP11" i="9"/>
  <c r="AW6" i="9"/>
  <c r="AO6" i="9"/>
  <c r="AO33" i="9"/>
  <c r="AW33" i="9"/>
  <c r="AW51" i="9" s="1"/>
  <c r="AW11" i="9"/>
  <c r="AW25" i="9" s="1"/>
  <c r="AO11" i="9"/>
  <c r="AO86" i="9"/>
  <c r="AW84" i="9"/>
  <c r="AW80" i="9"/>
  <c r="AV33" i="9"/>
  <c r="AN33" i="9"/>
  <c r="AV11" i="9"/>
  <c r="AV30" i="9" s="1"/>
  <c r="AN11" i="9"/>
  <c r="AN24" i="9" s="1"/>
  <c r="AV9" i="9"/>
  <c r="AN9" i="9"/>
  <c r="AU6" i="9"/>
  <c r="AS78" i="9"/>
  <c r="AS243" i="1" s="1"/>
  <c r="AS80" i="9"/>
  <c r="AW55" i="9"/>
  <c r="AU80" i="9"/>
  <c r="AU55" i="9"/>
  <c r="AU170" i="1" s="1"/>
  <c r="AM33" i="9"/>
  <c r="AM97" i="1" s="1"/>
  <c r="AQ78" i="9"/>
  <c r="AQ243" i="1" s="1"/>
  <c r="AX78" i="9"/>
  <c r="AX243" i="1" s="1"/>
  <c r="AX80" i="9"/>
  <c r="AP78" i="9"/>
  <c r="AP80" i="9"/>
  <c r="AT55" i="9"/>
  <c r="AT170" i="1" s="1"/>
  <c r="AU78" i="9"/>
  <c r="AU243" i="1" s="1"/>
  <c r="AR78" i="9"/>
  <c r="AR243" i="1" s="1"/>
  <c r="AR80" i="9"/>
  <c r="AU84" i="9"/>
  <c r="AO78" i="9"/>
  <c r="AO243" i="1" s="1"/>
  <c r="AS55" i="9"/>
  <c r="AS71" i="9" s="1"/>
  <c r="AO55" i="9"/>
  <c r="AV55" i="9"/>
  <c r="AV170" i="1" s="1"/>
  <c r="AM86" i="9"/>
  <c r="AU33" i="9"/>
  <c r="AU97" i="1" s="1"/>
  <c r="AN78" i="9"/>
  <c r="AN243" i="1" s="1"/>
  <c r="AR55" i="9"/>
  <c r="AN55" i="9"/>
  <c r="AQ55" i="9"/>
  <c r="AW78" i="9"/>
  <c r="AW243" i="1" s="1"/>
  <c r="AW96" i="9"/>
  <c r="AO96" i="9"/>
  <c r="AW94" i="9"/>
  <c r="AO94" i="9"/>
  <c r="AW92" i="9"/>
  <c r="AO92" i="9"/>
  <c r="AW90" i="9"/>
  <c r="AO90" i="9"/>
  <c r="AV96" i="9"/>
  <c r="AN96" i="9"/>
  <c r="AV94" i="9"/>
  <c r="AN94" i="9"/>
  <c r="AV92" i="9"/>
  <c r="AN92" i="9"/>
  <c r="BJ92" i="9" s="1"/>
  <c r="AV90" i="9"/>
  <c r="AN90" i="9"/>
  <c r="AT96" i="9"/>
  <c r="AT94" i="9"/>
  <c r="AT92" i="9"/>
  <c r="AT90" i="9"/>
  <c r="AR6" i="9"/>
  <c r="BJ7" i="1" l="1"/>
  <c r="AQ31" i="9"/>
  <c r="BM15" i="1"/>
  <c r="BK15" i="1"/>
  <c r="BJ72" i="1"/>
  <c r="AQ48" i="9"/>
  <c r="BK7" i="1"/>
  <c r="BJ15" i="1"/>
  <c r="AP49" i="9"/>
  <c r="AP23" i="1"/>
  <c r="BJ203" i="1"/>
  <c r="BJ154" i="1"/>
  <c r="BJ114" i="1"/>
  <c r="BJ130" i="1"/>
  <c r="BJ40" i="1"/>
  <c r="BJ146" i="1"/>
  <c r="BJ187" i="1"/>
  <c r="AO48" i="9"/>
  <c r="BJ219" i="1"/>
  <c r="BJ90" i="9"/>
  <c r="AR25" i="9"/>
  <c r="AV24" i="9"/>
  <c r="AX71" i="9"/>
  <c r="BJ89" i="1"/>
  <c r="BL48" i="1"/>
  <c r="BL92" i="9"/>
  <c r="AP24" i="9"/>
  <c r="AR26" i="9"/>
  <c r="BK93" i="9"/>
  <c r="BK89" i="9"/>
  <c r="BM81" i="9"/>
  <c r="BK138" i="1"/>
  <c r="AW49" i="9"/>
  <c r="BJ227" i="1"/>
  <c r="BL105" i="1"/>
  <c r="BJ93" i="9"/>
  <c r="BL89" i="9"/>
  <c r="BK91" i="9"/>
  <c r="BL89" i="1"/>
  <c r="AU29" i="9"/>
  <c r="AU12" i="9"/>
  <c r="BK56" i="1"/>
  <c r="BQ17" i="9"/>
  <c r="BQ21" i="9"/>
  <c r="AU27" i="9"/>
  <c r="BQ20" i="9"/>
  <c r="AX25" i="9"/>
  <c r="AN26" i="9"/>
  <c r="AU31" i="9"/>
  <c r="AU88" i="9"/>
  <c r="AU247" i="1" s="1"/>
  <c r="AN30" i="9"/>
  <c r="AO12" i="9"/>
  <c r="BK122" i="1"/>
  <c r="BK81" i="1"/>
  <c r="AR30" i="9"/>
  <c r="AM29" i="9"/>
  <c r="BK80" i="9"/>
  <c r="AU24" i="9"/>
  <c r="BK85" i="9"/>
  <c r="BM86" i="9"/>
  <c r="BL154" i="1"/>
  <c r="BL178" i="1"/>
  <c r="BJ95" i="9"/>
  <c r="AX74" i="9"/>
  <c r="AO30" i="9"/>
  <c r="AN88" i="9"/>
  <c r="AN247" i="1" s="1"/>
  <c r="BJ235" i="1"/>
  <c r="BL81" i="1"/>
  <c r="BL227" i="1"/>
  <c r="BL91" i="9"/>
  <c r="BL93" i="9"/>
  <c r="AT25" i="9"/>
  <c r="BK81" i="9"/>
  <c r="BK227" i="1"/>
  <c r="AO53" i="9"/>
  <c r="AR34" i="9"/>
  <c r="AM27" i="9"/>
  <c r="AX69" i="9"/>
  <c r="AT28" i="9"/>
  <c r="BQ40" i="9"/>
  <c r="BJ82" i="9"/>
  <c r="BL138" i="1"/>
  <c r="AM25" i="9"/>
  <c r="AV88" i="9"/>
  <c r="AV247" i="1" s="1"/>
  <c r="BQ42" i="9"/>
  <c r="AW53" i="9"/>
  <c r="AT26" i="9"/>
  <c r="BM89" i="9"/>
  <c r="AT88" i="9"/>
  <c r="AT247" i="1" s="1"/>
  <c r="AV31" i="9"/>
  <c r="BQ59" i="9"/>
  <c r="BK83" i="9"/>
  <c r="BK82" i="9"/>
  <c r="BQ19" i="9"/>
  <c r="AV12" i="9"/>
  <c r="BJ138" i="1"/>
  <c r="BQ43" i="9"/>
  <c r="BJ94" i="9"/>
  <c r="AR28" i="9"/>
  <c r="AT29" i="9"/>
  <c r="AV26" i="9"/>
  <c r="BM79" i="9"/>
  <c r="BJ84" i="9"/>
  <c r="BQ39" i="9"/>
  <c r="BQ65" i="9"/>
  <c r="BL83" i="9"/>
  <c r="AM31" i="9"/>
  <c r="BL86" i="9"/>
  <c r="BM93" i="9"/>
  <c r="BQ64" i="9"/>
  <c r="BM90" i="9"/>
  <c r="AQ50" i="9"/>
  <c r="AR52" i="9"/>
  <c r="BL95" i="9"/>
  <c r="BM82" i="9"/>
  <c r="BK95" i="9"/>
  <c r="BL122" i="1"/>
  <c r="BJ79" i="9"/>
  <c r="BQ18" i="9"/>
  <c r="BJ85" i="9"/>
  <c r="AR50" i="9"/>
  <c r="BM84" i="9"/>
  <c r="BL82" i="9"/>
  <c r="BQ36" i="9"/>
  <c r="AR48" i="9"/>
  <c r="BQ41" i="9"/>
  <c r="BJ80" i="9"/>
  <c r="BK31" i="1"/>
  <c r="BK64" i="1"/>
  <c r="BK178" i="1"/>
  <c r="BK211" i="1"/>
  <c r="BL235" i="1"/>
  <c r="BL31" i="1"/>
  <c r="BL85" i="9"/>
  <c r="BQ15" i="9"/>
  <c r="BM81" i="1"/>
  <c r="AP12" i="9"/>
  <c r="AX68" i="9"/>
  <c r="AR51" i="9"/>
  <c r="AN23" i="1"/>
  <c r="BL79" i="9"/>
  <c r="BL195" i="1"/>
  <c r="BJ91" i="9"/>
  <c r="BJ81" i="9"/>
  <c r="AP31" i="9"/>
  <c r="AX70" i="9"/>
  <c r="AR46" i="9"/>
  <c r="AP29" i="9"/>
  <c r="AR49" i="9"/>
  <c r="BL90" i="9"/>
  <c r="BL81" i="9"/>
  <c r="BK146" i="1"/>
  <c r="BQ62" i="9"/>
  <c r="BL64" i="1"/>
  <c r="BM85" i="9"/>
  <c r="BQ37" i="9"/>
  <c r="BK235" i="1"/>
  <c r="BM83" i="9"/>
  <c r="AQ88" i="9"/>
  <c r="AQ247" i="1" s="1"/>
  <c r="AQ23" i="1"/>
  <c r="AR12" i="9"/>
  <c r="AQ24" i="9"/>
  <c r="AQ12" i="9"/>
  <c r="AQ26" i="9"/>
  <c r="AQ29" i="9"/>
  <c r="AQ25" i="9"/>
  <c r="AQ27" i="9"/>
  <c r="AQ28" i="9"/>
  <c r="AO50" i="9"/>
  <c r="AO97" i="1"/>
  <c r="AO47" i="9"/>
  <c r="AO46" i="9"/>
  <c r="AO51" i="9"/>
  <c r="AT52" i="9"/>
  <c r="AT97" i="1"/>
  <c r="AT49" i="9"/>
  <c r="AT48" i="9"/>
  <c r="AT51" i="9"/>
  <c r="AT53" i="9"/>
  <c r="AT46" i="9"/>
  <c r="BM114" i="1"/>
  <c r="AR75" i="9"/>
  <c r="AR170" i="1"/>
  <c r="AM72" i="9"/>
  <c r="AM170" i="1"/>
  <c r="AM70" i="9"/>
  <c r="AM68" i="9"/>
  <c r="AM73" i="9"/>
  <c r="AP170" i="1"/>
  <c r="AP68" i="9"/>
  <c r="AP73" i="9"/>
  <c r="AP70" i="9"/>
  <c r="AP72" i="9"/>
  <c r="AP75" i="9"/>
  <c r="AP74" i="9"/>
  <c r="AP71" i="9"/>
  <c r="BL7" i="1"/>
  <c r="AO49" i="9"/>
  <c r="AQ30" i="9"/>
  <c r="AO170" i="1"/>
  <c r="AO72" i="9"/>
  <c r="AT50" i="9"/>
  <c r="AM69" i="9"/>
  <c r="BM31" i="1"/>
  <c r="BJ64" i="1"/>
  <c r="AP27" i="9"/>
  <c r="AX72" i="9"/>
  <c r="AQ72" i="9"/>
  <c r="AQ170" i="1"/>
  <c r="AN72" i="9"/>
  <c r="AN170" i="1"/>
  <c r="BL55" i="9"/>
  <c r="BL75" i="9" s="1"/>
  <c r="AS170" i="1"/>
  <c r="AN28" i="9"/>
  <c r="AQ52" i="9"/>
  <c r="AQ97" i="1"/>
  <c r="AR53" i="9"/>
  <c r="AR97" i="1"/>
  <c r="BM78" i="9"/>
  <c r="BM243" i="1" s="1"/>
  <c r="AV243" i="1"/>
  <c r="BK92" i="9"/>
  <c r="BJ89" i="9"/>
  <c r="BK40" i="1"/>
  <c r="BK72" i="1"/>
  <c r="BK114" i="1"/>
  <c r="BK187" i="1"/>
  <c r="BK219" i="1"/>
  <c r="BM48" i="1"/>
  <c r="BJ48" i="1"/>
  <c r="BJ105" i="1"/>
  <c r="BK48" i="1"/>
  <c r="BK154" i="1"/>
  <c r="BK195" i="1"/>
  <c r="BM219" i="1"/>
  <c r="BJ83" i="9"/>
  <c r="BK78" i="9"/>
  <c r="BK243" i="1" s="1"/>
  <c r="AP243" i="1"/>
  <c r="AP25" i="9"/>
  <c r="AN31" i="9"/>
  <c r="AW68" i="9"/>
  <c r="AW170" i="1"/>
  <c r="AV29" i="9"/>
  <c r="AV23" i="1"/>
  <c r="AX88" i="9"/>
  <c r="AX247" i="1" s="1"/>
  <c r="AX23" i="1"/>
  <c r="BJ96" i="9"/>
  <c r="BL94" i="9"/>
  <c r="BK79" i="9"/>
  <c r="BQ60" i="9"/>
  <c r="BK96" i="9"/>
  <c r="BQ38" i="9"/>
  <c r="BM122" i="1"/>
  <c r="BJ122" i="1"/>
  <c r="BJ211" i="1"/>
  <c r="AS28" i="9"/>
  <c r="AS23" i="1"/>
  <c r="AP30" i="9"/>
  <c r="AN29" i="9"/>
  <c r="BL80" i="9"/>
  <c r="AN46" i="9"/>
  <c r="AN97" i="1"/>
  <c r="AO25" i="9"/>
  <c r="AO23" i="1"/>
  <c r="AP46" i="9"/>
  <c r="AP97" i="1"/>
  <c r="BK86" i="9"/>
  <c r="BK89" i="1"/>
  <c r="BK130" i="1"/>
  <c r="BK162" i="1"/>
  <c r="BK203" i="1"/>
  <c r="BQ203" i="1" s="1"/>
  <c r="BJ56" i="1"/>
  <c r="BM146" i="1"/>
  <c r="BM162" i="1"/>
  <c r="BJ81" i="1"/>
  <c r="BM235" i="1"/>
  <c r="BL211" i="1"/>
  <c r="BK84" i="9"/>
  <c r="AP28" i="9"/>
  <c r="AN27" i="9"/>
  <c r="AV27" i="9"/>
  <c r="AV49" i="9"/>
  <c r="AV97" i="1"/>
  <c r="AW24" i="9"/>
  <c r="AW23" i="1"/>
  <c r="AX52" i="9"/>
  <c r="AX97" i="1"/>
  <c r="AU26" i="9"/>
  <c r="AU23" i="1"/>
  <c r="BQ15" i="1"/>
  <c r="BM89" i="1"/>
  <c r="BM227" i="1"/>
  <c r="BJ178" i="1"/>
  <c r="BM92" i="9"/>
  <c r="AX75" i="9"/>
  <c r="AX170" i="1"/>
  <c r="AP26" i="9"/>
  <c r="AS30" i="9"/>
  <c r="AN25" i="9"/>
  <c r="AV25" i="9"/>
  <c r="AW50" i="9"/>
  <c r="AW97" i="1"/>
  <c r="AR88" i="9"/>
  <c r="AR247" i="1" s="1"/>
  <c r="AR23" i="1"/>
  <c r="AT30" i="9"/>
  <c r="AT23" i="1"/>
  <c r="BQ14" i="9"/>
  <c r="BK105" i="1"/>
  <c r="BM211" i="1"/>
  <c r="BJ31" i="1"/>
  <c r="BJ195" i="1"/>
  <c r="BJ86" i="9"/>
  <c r="BL78" i="9"/>
  <c r="BL243" i="1" s="1"/>
  <c r="AT34" i="9"/>
  <c r="BL33" i="9"/>
  <c r="AM88" i="9"/>
  <c r="BJ11" i="9"/>
  <c r="BJ30" i="9" s="1"/>
  <c r="AX47" i="9"/>
  <c r="AM30" i="9"/>
  <c r="AV47" i="9"/>
  <c r="AS52" i="9"/>
  <c r="AV28" i="9"/>
  <c r="BM95" i="9"/>
  <c r="BJ78" i="9"/>
  <c r="AS88" i="9"/>
  <c r="BL11" i="9"/>
  <c r="BL30" i="9" s="1"/>
  <c r="AX34" i="9"/>
  <c r="AM28" i="9"/>
  <c r="AV70" i="9"/>
  <c r="BM55" i="9"/>
  <c r="BM73" i="9" s="1"/>
  <c r="AS50" i="9"/>
  <c r="BJ55" i="9"/>
  <c r="BJ68" i="9" s="1"/>
  <c r="BM80" i="9"/>
  <c r="BQ58" i="9"/>
  <c r="AP53" i="9"/>
  <c r="BK33" i="9"/>
  <c r="BM94" i="9"/>
  <c r="AM26" i="9"/>
  <c r="AW29" i="9"/>
  <c r="BJ33" i="9"/>
  <c r="BJ52" i="9" s="1"/>
  <c r="AM71" i="9"/>
  <c r="AO52" i="9"/>
  <c r="BL84" i="9"/>
  <c r="BK94" i="9"/>
  <c r="AV51" i="9"/>
  <c r="BM33" i="9"/>
  <c r="AS12" i="9"/>
  <c r="BQ61" i="9"/>
  <c r="BM96" i="9"/>
  <c r="AX29" i="9"/>
  <c r="AM24" i="9"/>
  <c r="AW27" i="9"/>
  <c r="AN50" i="9"/>
  <c r="AP69" i="9"/>
  <c r="BK55" i="9"/>
  <c r="BK71" i="9" s="1"/>
  <c r="BK90" i="9"/>
  <c r="AS47" i="9"/>
  <c r="BL96" i="9"/>
  <c r="BQ16" i="9"/>
  <c r="AV68" i="9"/>
  <c r="AN12" i="9"/>
  <c r="BM11" i="9"/>
  <c r="AP88" i="9"/>
  <c r="BK11" i="9"/>
  <c r="BQ63" i="9"/>
  <c r="BM91" i="9"/>
  <c r="AP47" i="9"/>
  <c r="AS26" i="9"/>
  <c r="AO28" i="9"/>
  <c r="AP51" i="9"/>
  <c r="AV52" i="9"/>
  <c r="AV48" i="9"/>
  <c r="AW12" i="9"/>
  <c r="AS24" i="9"/>
  <c r="AS48" i="9"/>
  <c r="AO88" i="9"/>
  <c r="AO247" i="1" s="1"/>
  <c r="AO26" i="9"/>
  <c r="AN51" i="9"/>
  <c r="AW47" i="9"/>
  <c r="AX12" i="9"/>
  <c r="AP34" i="9"/>
  <c r="AR24" i="9"/>
  <c r="AV46" i="9"/>
  <c r="AW30" i="9"/>
  <c r="AS31" i="9"/>
  <c r="AS46" i="9"/>
  <c r="AO31" i="9"/>
  <c r="AO24" i="9"/>
  <c r="AT27" i="9"/>
  <c r="AU25" i="9"/>
  <c r="AN49" i="9"/>
  <c r="AX51" i="9"/>
  <c r="AX53" i="9"/>
  <c r="AX49" i="9"/>
  <c r="AP52" i="9"/>
  <c r="AS29" i="9"/>
  <c r="AS34" i="9"/>
  <c r="AN47" i="9"/>
  <c r="AQ49" i="9"/>
  <c r="AQ47" i="9"/>
  <c r="AW46" i="9"/>
  <c r="AX28" i="9"/>
  <c r="AP50" i="9"/>
  <c r="AX48" i="9"/>
  <c r="AQ46" i="9"/>
  <c r="AR29" i="9"/>
  <c r="AV53" i="9"/>
  <c r="AW88" i="9"/>
  <c r="AW26" i="9"/>
  <c r="AS27" i="9"/>
  <c r="AW52" i="9"/>
  <c r="AO27" i="9"/>
  <c r="AT24" i="9"/>
  <c r="AT12" i="9"/>
  <c r="AU28" i="9"/>
  <c r="AN34" i="9"/>
  <c r="AM75" i="9"/>
  <c r="AQ51" i="9"/>
  <c r="AQ74" i="9"/>
  <c r="AX31" i="9"/>
  <c r="AV50" i="9"/>
  <c r="AX27" i="9"/>
  <c r="AW34" i="9"/>
  <c r="AX30" i="9"/>
  <c r="AX50" i="9"/>
  <c r="AW28" i="9"/>
  <c r="AO29" i="9"/>
  <c r="AO34" i="9"/>
  <c r="AX26" i="9"/>
  <c r="AP48" i="9"/>
  <c r="AX46" i="9"/>
  <c r="AQ34" i="9"/>
  <c r="AR27" i="9"/>
  <c r="AW31" i="9"/>
  <c r="AS25" i="9"/>
  <c r="AQ53" i="9"/>
  <c r="AW48" i="9"/>
  <c r="AN52" i="9"/>
  <c r="AN48" i="9"/>
  <c r="AN53" i="9"/>
  <c r="AS49" i="9"/>
  <c r="AS51" i="9"/>
  <c r="AS53" i="9"/>
  <c r="AO56" i="9"/>
  <c r="AO69" i="9"/>
  <c r="AO71" i="9"/>
  <c r="AO73" i="9"/>
  <c r="AO75" i="9"/>
  <c r="AO68" i="9"/>
  <c r="AU56" i="9"/>
  <c r="AU72" i="9"/>
  <c r="AU70" i="9"/>
  <c r="AU71" i="9"/>
  <c r="AU74" i="9"/>
  <c r="AN56" i="9"/>
  <c r="AN69" i="9"/>
  <c r="AN71" i="9"/>
  <c r="AN73" i="9"/>
  <c r="AN75" i="9"/>
  <c r="AN68" i="9"/>
  <c r="AU34" i="9"/>
  <c r="AU49" i="9"/>
  <c r="AU47" i="9"/>
  <c r="AU51" i="9"/>
  <c r="AU53" i="9"/>
  <c r="AU50" i="9"/>
  <c r="AU52" i="9"/>
  <c r="AU46" i="9"/>
  <c r="AV34" i="9"/>
  <c r="AS68" i="9"/>
  <c r="AS70" i="9"/>
  <c r="AS72" i="9"/>
  <c r="AS74" i="9"/>
  <c r="AS69" i="9"/>
  <c r="AS56" i="9"/>
  <c r="AS73" i="9"/>
  <c r="AO70" i="9"/>
  <c r="AU69" i="9"/>
  <c r="AW56" i="9"/>
  <c r="AW69" i="9"/>
  <c r="AW71" i="9"/>
  <c r="AW73" i="9"/>
  <c r="AW75" i="9"/>
  <c r="AW74" i="9"/>
  <c r="AN70" i="9"/>
  <c r="AU73" i="9"/>
  <c r="AW70" i="9"/>
  <c r="AT56" i="9"/>
  <c r="AT69" i="9"/>
  <c r="AT71" i="9"/>
  <c r="AT73" i="9"/>
  <c r="AT75" i="9"/>
  <c r="AT70" i="9"/>
  <c r="AT68" i="9"/>
  <c r="AT72" i="9"/>
  <c r="AT74" i="9"/>
  <c r="AQ68" i="9"/>
  <c r="AQ56" i="9"/>
  <c r="AQ69" i="9"/>
  <c r="AQ73" i="9"/>
  <c r="AQ71" i="9"/>
  <c r="AQ70" i="9"/>
  <c r="AW72" i="9"/>
  <c r="AV56" i="9"/>
  <c r="AV69" i="9"/>
  <c r="AV71" i="9"/>
  <c r="AV73" i="9"/>
  <c r="AV75" i="9"/>
  <c r="AV74" i="9"/>
  <c r="AV72" i="9"/>
  <c r="AU75" i="9"/>
  <c r="AU48" i="9"/>
  <c r="AP56" i="9"/>
  <c r="AO74" i="9"/>
  <c r="AS75" i="9"/>
  <c r="AN74" i="9"/>
  <c r="AX56" i="9"/>
  <c r="AU68" i="9"/>
  <c r="AR68" i="9"/>
  <c r="AR70" i="9"/>
  <c r="AR72" i="9"/>
  <c r="AR74" i="9"/>
  <c r="AR71" i="9"/>
  <c r="AR69" i="9"/>
  <c r="AR56" i="9"/>
  <c r="AR73" i="9"/>
  <c r="AM47" i="9"/>
  <c r="AM51" i="9"/>
  <c r="AM53" i="9"/>
  <c r="AM49" i="9"/>
  <c r="AM50" i="9"/>
  <c r="AM48" i="9"/>
  <c r="AM46" i="9"/>
  <c r="AM52" i="9"/>
  <c r="AQ75" i="9"/>
  <c r="BQ154" i="1" l="1"/>
  <c r="BQ82" i="9"/>
  <c r="BQ138" i="1"/>
  <c r="BJ97" i="1"/>
  <c r="BQ85" i="9"/>
  <c r="BQ95" i="9"/>
  <c r="BQ89" i="1"/>
  <c r="BQ93" i="9"/>
  <c r="BQ81" i="9"/>
  <c r="BL74" i="9"/>
  <c r="BQ89" i="9"/>
  <c r="BQ227" i="1"/>
  <c r="BL73" i="9"/>
  <c r="BL69" i="9"/>
  <c r="BQ80" i="9"/>
  <c r="BQ92" i="9"/>
  <c r="BJ50" i="9"/>
  <c r="BQ86" i="9"/>
  <c r="BJ46" i="9"/>
  <c r="BQ219" i="1"/>
  <c r="BM68" i="9"/>
  <c r="BM72" i="9"/>
  <c r="BJ23" i="1"/>
  <c r="BM70" i="9"/>
  <c r="BQ146" i="1"/>
  <c r="BQ90" i="9"/>
  <c r="BQ84" i="9"/>
  <c r="BL71" i="9"/>
  <c r="BQ235" i="1"/>
  <c r="BQ91" i="9"/>
  <c r="BL70" i="9"/>
  <c r="BM74" i="9"/>
  <c r="BM23" i="1"/>
  <c r="BQ83" i="9"/>
  <c r="BQ79" i="9"/>
  <c r="BJ88" i="9"/>
  <c r="BJ247" i="1" s="1"/>
  <c r="AM247" i="1"/>
  <c r="BL24" i="9"/>
  <c r="BQ122" i="1"/>
  <c r="BQ105" i="1"/>
  <c r="BQ195" i="1"/>
  <c r="BK170" i="1"/>
  <c r="BQ78" i="9"/>
  <c r="BQ243" i="1" s="1"/>
  <c r="BJ243" i="1"/>
  <c r="BK23" i="1"/>
  <c r="BQ56" i="1"/>
  <c r="BQ72" i="1"/>
  <c r="BL88" i="9"/>
  <c r="BL247" i="1" s="1"/>
  <c r="AS247" i="1"/>
  <c r="BQ81" i="1"/>
  <c r="BQ48" i="1"/>
  <c r="BK88" i="9"/>
  <c r="BK247" i="1" s="1"/>
  <c r="AP247" i="1"/>
  <c r="BQ96" i="9"/>
  <c r="BM71" i="9"/>
  <c r="BQ31" i="1"/>
  <c r="BM97" i="1"/>
  <c r="BK97" i="1"/>
  <c r="BM170" i="1"/>
  <c r="BL97" i="1"/>
  <c r="BL170" i="1"/>
  <c r="BQ64" i="1"/>
  <c r="BM88" i="9"/>
  <c r="BM247" i="1" s="1"/>
  <c r="AW247" i="1"/>
  <c r="BQ211" i="1"/>
  <c r="BQ187" i="1"/>
  <c r="BL72" i="9"/>
  <c r="BL68" i="9"/>
  <c r="BQ130" i="1"/>
  <c r="BQ178" i="1"/>
  <c r="BQ114" i="1"/>
  <c r="BQ162" i="1"/>
  <c r="BL23" i="1"/>
  <c r="BQ40" i="1"/>
  <c r="BJ170" i="1"/>
  <c r="BQ11" i="9"/>
  <c r="BQ26" i="9" s="1"/>
  <c r="BK24" i="9"/>
  <c r="BK26" i="9"/>
  <c r="BK31" i="9"/>
  <c r="BK27" i="9"/>
  <c r="BK25" i="9"/>
  <c r="BK30" i="9"/>
  <c r="BK29" i="9"/>
  <c r="BK28" i="9"/>
  <c r="BQ55" i="9"/>
  <c r="BQ73" i="9" s="1"/>
  <c r="BJ70" i="9"/>
  <c r="BJ75" i="9"/>
  <c r="BJ72" i="9"/>
  <c r="BJ73" i="9"/>
  <c r="BK70" i="9"/>
  <c r="BK68" i="9"/>
  <c r="BK75" i="9"/>
  <c r="BK72" i="9"/>
  <c r="BK74" i="9"/>
  <c r="BK69" i="9"/>
  <c r="BM30" i="9"/>
  <c r="BM31" i="9"/>
  <c r="BM29" i="9"/>
  <c r="BM28" i="9"/>
  <c r="BM25" i="9"/>
  <c r="BM26" i="9"/>
  <c r="BM27" i="9"/>
  <c r="BQ94" i="9"/>
  <c r="BM50" i="9"/>
  <c r="BM53" i="9"/>
  <c r="BM46" i="9"/>
  <c r="BM51" i="9"/>
  <c r="BM52" i="9"/>
  <c r="BM47" i="9"/>
  <c r="BM49" i="9"/>
  <c r="BM48" i="9"/>
  <c r="BM69" i="9"/>
  <c r="BM75" i="9"/>
  <c r="BL31" i="9"/>
  <c r="BL27" i="9"/>
  <c r="BL28" i="9"/>
  <c r="BL29" i="9"/>
  <c r="BL25" i="9"/>
  <c r="BL26" i="9"/>
  <c r="BJ69" i="9"/>
  <c r="BJ27" i="9"/>
  <c r="BJ25" i="9"/>
  <c r="BJ31" i="9"/>
  <c r="BJ28" i="9"/>
  <c r="BJ24" i="9"/>
  <c r="BJ29" i="9"/>
  <c r="BM24" i="9"/>
  <c r="BK53" i="9"/>
  <c r="BK50" i="9"/>
  <c r="BK47" i="9"/>
  <c r="BK51" i="9"/>
  <c r="BK48" i="9"/>
  <c r="BK49" i="9"/>
  <c r="BK46" i="9"/>
  <c r="BK52" i="9"/>
  <c r="BL48" i="9"/>
  <c r="BL52" i="9"/>
  <c r="BL46" i="9"/>
  <c r="BL53" i="9"/>
  <c r="BL50" i="9"/>
  <c r="BL49" i="9"/>
  <c r="BL47" i="9"/>
  <c r="BL51" i="9"/>
  <c r="BQ33" i="9"/>
  <c r="BJ47" i="9"/>
  <c r="BJ53" i="9"/>
  <c r="BJ48" i="9"/>
  <c r="BJ49" i="9"/>
  <c r="BJ51" i="9"/>
  <c r="BJ26" i="9"/>
  <c r="BJ74" i="9"/>
  <c r="BJ71" i="9"/>
  <c r="BK73" i="9"/>
  <c r="BQ71" i="9" l="1"/>
  <c r="BQ68" i="9"/>
  <c r="BQ23" i="1"/>
  <c r="BQ170" i="1"/>
  <c r="BQ88" i="9"/>
  <c r="BQ247" i="1" s="1"/>
  <c r="BQ97" i="1"/>
  <c r="BQ48" i="9"/>
  <c r="BQ50" i="9"/>
  <c r="BQ49" i="9"/>
  <c r="BQ46" i="9"/>
  <c r="BQ47" i="9"/>
  <c r="BQ52" i="9"/>
  <c r="BQ53" i="9"/>
  <c r="BQ51" i="9"/>
  <c r="BQ70" i="9"/>
  <c r="BQ75" i="9"/>
  <c r="BQ72" i="9"/>
  <c r="BQ69" i="9"/>
  <c r="BQ74" i="9"/>
  <c r="BQ27" i="9"/>
  <c r="BQ28" i="9"/>
  <c r="BQ29" i="9"/>
  <c r="BQ31" i="9"/>
  <c r="BQ30" i="9"/>
  <c r="BQ24" i="9"/>
  <c r="BQ25" i="9"/>
  <c r="BM5" i="2" l="1"/>
  <c r="BQ5" i="2" s="1"/>
  <c r="BK8" i="2"/>
  <c r="AQ90" i="2"/>
  <c r="AR90" i="2"/>
  <c r="AQ92" i="2" l="1"/>
  <c r="BJ8" i="2"/>
  <c r="AP91" i="2"/>
  <c r="BK62" i="2"/>
  <c r="BM42" i="2"/>
  <c r="BK42" i="2"/>
  <c r="BJ38" i="2"/>
  <c r="BJ36" i="2"/>
  <c r="BM62" i="2"/>
  <c r="BM20" i="2"/>
  <c r="BJ58" i="2"/>
  <c r="BJ40" i="2"/>
  <c r="BK20" i="2"/>
  <c r="BK63" i="2"/>
  <c r="AP218" i="1"/>
  <c r="AP63" i="11"/>
  <c r="BK61" i="2"/>
  <c r="AP202" i="1"/>
  <c r="AP61" i="11"/>
  <c r="AT79" i="2"/>
  <c r="AT177" i="1"/>
  <c r="AT58" i="11"/>
  <c r="AX161" i="1"/>
  <c r="AX160" i="1" s="1"/>
  <c r="AX43" i="11"/>
  <c r="BK43" i="2"/>
  <c r="AP161" i="1"/>
  <c r="AP43" i="11"/>
  <c r="AT153" i="1"/>
  <c r="AT42" i="11"/>
  <c r="AX145" i="1"/>
  <c r="AX41" i="11"/>
  <c r="AP145" i="1"/>
  <c r="AP41" i="11"/>
  <c r="AT137" i="1"/>
  <c r="AT40" i="11"/>
  <c r="AX129" i="1"/>
  <c r="AX128" i="1" s="1"/>
  <c r="AX39" i="11"/>
  <c r="BK39" i="2"/>
  <c r="AP129" i="1"/>
  <c r="AP39" i="11"/>
  <c r="AT121" i="1"/>
  <c r="AT38" i="11"/>
  <c r="AX113" i="1"/>
  <c r="AX37" i="11"/>
  <c r="BK37" i="2"/>
  <c r="AP113" i="1"/>
  <c r="AP37" i="11"/>
  <c r="AT104" i="1"/>
  <c r="AT103" i="1" s="1"/>
  <c r="AT36" i="11"/>
  <c r="AX96" i="2"/>
  <c r="AX88" i="1"/>
  <c r="AX87" i="1" s="1"/>
  <c r="AX21" i="11"/>
  <c r="BK21" i="2"/>
  <c r="AP88" i="1"/>
  <c r="AP21" i="11"/>
  <c r="AT95" i="2"/>
  <c r="AT80" i="1"/>
  <c r="AT20" i="11"/>
  <c r="AX94" i="2"/>
  <c r="AX71" i="1"/>
  <c r="AX19" i="11"/>
  <c r="AP71" i="1"/>
  <c r="AP19" i="11"/>
  <c r="AT93" i="2"/>
  <c r="AT63" i="1"/>
  <c r="AT62" i="1" s="1"/>
  <c r="AT18" i="11"/>
  <c r="AX55" i="1"/>
  <c r="AX17" i="11"/>
  <c r="AP55" i="1"/>
  <c r="AP17" i="11"/>
  <c r="AT91" i="2"/>
  <c r="AT47" i="1"/>
  <c r="AT46" i="1" s="1"/>
  <c r="AT16" i="11"/>
  <c r="AX39" i="1"/>
  <c r="AX38" i="1" s="1"/>
  <c r="AX15" i="11"/>
  <c r="AP39" i="1"/>
  <c r="AP15" i="11"/>
  <c r="AT89" i="2"/>
  <c r="AT30" i="1"/>
  <c r="AT29" i="1" s="1"/>
  <c r="AT14" i="11"/>
  <c r="AX14" i="1"/>
  <c r="AX8" i="11"/>
  <c r="AP14" i="1"/>
  <c r="AP8" i="11"/>
  <c r="AT6" i="2"/>
  <c r="AT6" i="1"/>
  <c r="AT5" i="11"/>
  <c r="AW234" i="1"/>
  <c r="AW65" i="11"/>
  <c r="AO86" i="2"/>
  <c r="AO234" i="1"/>
  <c r="AO233" i="1" s="1"/>
  <c r="AO65" i="11"/>
  <c r="AS226" i="1"/>
  <c r="AS64" i="11"/>
  <c r="AW218" i="1"/>
  <c r="AW63" i="11"/>
  <c r="AO218" i="1"/>
  <c r="AO217" i="1" s="1"/>
  <c r="AO63" i="11"/>
  <c r="AS210" i="1"/>
  <c r="AS62" i="11"/>
  <c r="AW202" i="1"/>
  <c r="AW201" i="1" s="1"/>
  <c r="AW61" i="11"/>
  <c r="AO82" i="2"/>
  <c r="AO202" i="1"/>
  <c r="AO201" i="1" s="1"/>
  <c r="AO61" i="11"/>
  <c r="BL60" i="2"/>
  <c r="AS194" i="1"/>
  <c r="AS60" i="11"/>
  <c r="AW80" i="2"/>
  <c r="AW186" i="1"/>
  <c r="AW59" i="11"/>
  <c r="AO186" i="1"/>
  <c r="AO59" i="11"/>
  <c r="AS177" i="1"/>
  <c r="AS58" i="11"/>
  <c r="AW161" i="1"/>
  <c r="AW43" i="11"/>
  <c r="AO161" i="1"/>
  <c r="AO43" i="11"/>
  <c r="AS153" i="1"/>
  <c r="AS42" i="11"/>
  <c r="BM41" i="2"/>
  <c r="AW145" i="1"/>
  <c r="AW41" i="11"/>
  <c r="AO145" i="1"/>
  <c r="AO41" i="11"/>
  <c r="AS137" i="1"/>
  <c r="AS40" i="11"/>
  <c r="AW129" i="1"/>
  <c r="AW39" i="11"/>
  <c r="AO129" i="1"/>
  <c r="AO39" i="11"/>
  <c r="AS121" i="1"/>
  <c r="AS38" i="11"/>
  <c r="AW113" i="1"/>
  <c r="AW37" i="11"/>
  <c r="AO113" i="1"/>
  <c r="AO37" i="11"/>
  <c r="AS104" i="1"/>
  <c r="AS36" i="11"/>
  <c r="AW88" i="1"/>
  <c r="AW87" i="1" s="1"/>
  <c r="AW21" i="11"/>
  <c r="AO88" i="1"/>
  <c r="AO87" i="1" s="1"/>
  <c r="AO21" i="11"/>
  <c r="AS80" i="1"/>
  <c r="AS20" i="11"/>
  <c r="AW71" i="1"/>
  <c r="AW70" i="1" s="1"/>
  <c r="AW19" i="11"/>
  <c r="AO71" i="1"/>
  <c r="AO70" i="1" s="1"/>
  <c r="AO19" i="11"/>
  <c r="AS63" i="1"/>
  <c r="AS18" i="11"/>
  <c r="AW55" i="1"/>
  <c r="AW17" i="11"/>
  <c r="AO55" i="1"/>
  <c r="AO54" i="1" s="1"/>
  <c r="AO17" i="11"/>
  <c r="AS47" i="1"/>
  <c r="AS16" i="11"/>
  <c r="AW39" i="1"/>
  <c r="AW38" i="1" s="1"/>
  <c r="AW15" i="11"/>
  <c r="BJ15" i="2"/>
  <c r="AO39" i="1"/>
  <c r="AO38" i="1" s="1"/>
  <c r="AO15" i="11"/>
  <c r="AS30" i="1"/>
  <c r="AS14" i="11"/>
  <c r="AW14" i="1"/>
  <c r="AW8" i="11"/>
  <c r="AO14" i="1"/>
  <c r="AO8" i="11"/>
  <c r="AS6" i="1"/>
  <c r="AS5" i="11"/>
  <c r="BJ16" i="2"/>
  <c r="BK41" i="2"/>
  <c r="BK65" i="2"/>
  <c r="AP234" i="1"/>
  <c r="AP65" i="11"/>
  <c r="AX202" i="1"/>
  <c r="AX61" i="11"/>
  <c r="AN86" i="2"/>
  <c r="AN234" i="1"/>
  <c r="AN65" i="11"/>
  <c r="AV82" i="2"/>
  <c r="AV202" i="1"/>
  <c r="AV61" i="11"/>
  <c r="AR177" i="1"/>
  <c r="AR58" i="11"/>
  <c r="AR137" i="1"/>
  <c r="AR40" i="11"/>
  <c r="AN113" i="1"/>
  <c r="AN112" i="1" s="1"/>
  <c r="AN37" i="11"/>
  <c r="AR80" i="1"/>
  <c r="AR20" i="11"/>
  <c r="AN94" i="2"/>
  <c r="AN71" i="1"/>
  <c r="AN19" i="11"/>
  <c r="AR93" i="2"/>
  <c r="AR63" i="1"/>
  <c r="AR62" i="1" s="1"/>
  <c r="AR18" i="11"/>
  <c r="AV92" i="2"/>
  <c r="AV55" i="1"/>
  <c r="AV17" i="11"/>
  <c r="AN90" i="2"/>
  <c r="AN39" i="1"/>
  <c r="AN15" i="11"/>
  <c r="AR30" i="1"/>
  <c r="AR29" i="1" s="1"/>
  <c r="AR14" i="11"/>
  <c r="AV14" i="1"/>
  <c r="AV8" i="11"/>
  <c r="AN14" i="1"/>
  <c r="AN8" i="11"/>
  <c r="AR6" i="1"/>
  <c r="AR5" i="11"/>
  <c r="AU234" i="1"/>
  <c r="AU65" i="11"/>
  <c r="AM234" i="1"/>
  <c r="AM65" i="11"/>
  <c r="AQ226" i="1"/>
  <c r="AQ64" i="11"/>
  <c r="AU218" i="1"/>
  <c r="AU63" i="11"/>
  <c r="AM218" i="1"/>
  <c r="AM63" i="11"/>
  <c r="AQ210" i="1"/>
  <c r="AQ62" i="11"/>
  <c r="AU202" i="1"/>
  <c r="AU61" i="11"/>
  <c r="AM202" i="1"/>
  <c r="AM61" i="11"/>
  <c r="AQ194" i="1"/>
  <c r="AQ60" i="11"/>
  <c r="AU186" i="1"/>
  <c r="AU59" i="11"/>
  <c r="AM186" i="1"/>
  <c r="AM59" i="11"/>
  <c r="AQ177" i="1"/>
  <c r="AQ176" i="1" s="1"/>
  <c r="AQ58" i="11"/>
  <c r="AU161" i="1"/>
  <c r="AU43" i="11"/>
  <c r="AM161" i="1"/>
  <c r="AM43" i="11"/>
  <c r="AQ153" i="1"/>
  <c r="AQ152" i="1" s="1"/>
  <c r="AQ42" i="11"/>
  <c r="AU145" i="1"/>
  <c r="AU41" i="11"/>
  <c r="AM145" i="1"/>
  <c r="AM41" i="11"/>
  <c r="AQ137" i="1"/>
  <c r="AQ136" i="1" s="1"/>
  <c r="AQ40" i="11"/>
  <c r="AU129" i="1"/>
  <c r="AU39" i="11"/>
  <c r="AM129" i="1"/>
  <c r="AM39" i="11"/>
  <c r="AQ121" i="1"/>
  <c r="AQ38" i="11"/>
  <c r="AU113" i="1"/>
  <c r="AU112" i="1" s="1"/>
  <c r="AU37" i="11"/>
  <c r="AM113" i="1"/>
  <c r="AM37" i="11"/>
  <c r="AQ104" i="1"/>
  <c r="AQ36" i="11"/>
  <c r="AU88" i="1"/>
  <c r="AU87" i="1" s="1"/>
  <c r="AU21" i="11"/>
  <c r="AM88" i="1"/>
  <c r="AM21" i="11"/>
  <c r="AQ80" i="1"/>
  <c r="AQ20" i="11"/>
  <c r="AU71" i="1"/>
  <c r="AU19" i="11"/>
  <c r="AM71" i="1"/>
  <c r="AM19" i="11"/>
  <c r="AQ63" i="1"/>
  <c r="AQ18" i="11"/>
  <c r="AU55" i="1"/>
  <c r="AU54" i="1" s="1"/>
  <c r="AU17" i="11"/>
  <c r="AM55" i="1"/>
  <c r="AM17" i="11"/>
  <c r="AQ47" i="1"/>
  <c r="AQ46" i="1" s="1"/>
  <c r="AQ16" i="11"/>
  <c r="AU39" i="1"/>
  <c r="AU38" i="1" s="1"/>
  <c r="AU15" i="11"/>
  <c r="AM39" i="1"/>
  <c r="AM15" i="11"/>
  <c r="AQ30" i="1"/>
  <c r="AQ14" i="11"/>
  <c r="BL8" i="2"/>
  <c r="AU14" i="1"/>
  <c r="AU8" i="11"/>
  <c r="AM14" i="1"/>
  <c r="AM8" i="11"/>
  <c r="AQ6" i="1"/>
  <c r="AQ5" i="11"/>
  <c r="BJ37" i="2"/>
  <c r="AT85" i="2"/>
  <c r="AT226" i="1"/>
  <c r="AT64" i="11"/>
  <c r="AX186" i="1"/>
  <c r="AX185" i="1" s="1"/>
  <c r="AX59" i="11"/>
  <c r="AN84" i="2"/>
  <c r="AN218" i="1"/>
  <c r="AN63" i="11"/>
  <c r="AR194" i="1"/>
  <c r="AR193" i="1" s="1"/>
  <c r="AR60" i="11"/>
  <c r="AV161" i="1"/>
  <c r="AV43" i="11"/>
  <c r="AV129" i="1"/>
  <c r="AV39" i="11"/>
  <c r="AV113" i="1"/>
  <c r="AV37" i="11"/>
  <c r="AN96" i="2"/>
  <c r="AN88" i="1"/>
  <c r="AN87" i="1" s="1"/>
  <c r="AN21" i="11"/>
  <c r="AR47" i="1"/>
  <c r="AR46" i="1" s="1"/>
  <c r="AR16" i="11"/>
  <c r="BM64" i="2"/>
  <c r="AX226" i="1"/>
  <c r="AX64" i="11"/>
  <c r="AT82" i="2"/>
  <c r="AT202" i="1"/>
  <c r="AT61" i="11"/>
  <c r="BM58" i="2"/>
  <c r="AX177" i="1"/>
  <c r="AX176" i="1" s="1"/>
  <c r="AX58" i="11"/>
  <c r="AP153" i="1"/>
  <c r="AP42" i="11"/>
  <c r="AX121" i="1"/>
  <c r="AX120" i="1" s="1"/>
  <c r="AX38" i="11"/>
  <c r="AT88" i="1"/>
  <c r="AT21" i="11"/>
  <c r="AT71" i="1"/>
  <c r="AT70" i="1" s="1"/>
  <c r="AT19" i="11"/>
  <c r="AT55" i="1"/>
  <c r="AT17" i="11"/>
  <c r="AT39" i="1"/>
  <c r="AT15" i="11"/>
  <c r="AX6" i="1"/>
  <c r="AX5" i="11"/>
  <c r="AS86" i="2"/>
  <c r="AS234" i="1"/>
  <c r="AS65" i="11"/>
  <c r="AW226" i="1"/>
  <c r="AW225" i="1" s="1"/>
  <c r="AW64" i="11"/>
  <c r="AO226" i="1"/>
  <c r="AO64" i="11"/>
  <c r="BL63" i="2"/>
  <c r="AS218" i="1"/>
  <c r="AS63" i="11"/>
  <c r="AW210" i="1"/>
  <c r="AW62" i="11"/>
  <c r="BJ62" i="2"/>
  <c r="AO210" i="1"/>
  <c r="AO62" i="11"/>
  <c r="AS202" i="1"/>
  <c r="AS61" i="11"/>
  <c r="AW194" i="1"/>
  <c r="AW60" i="11"/>
  <c r="BJ60" i="2"/>
  <c r="AO194" i="1"/>
  <c r="AO60" i="11"/>
  <c r="BL59" i="2"/>
  <c r="AS186" i="1"/>
  <c r="AS59" i="11"/>
  <c r="AW177" i="1"/>
  <c r="AW176" i="1" s="1"/>
  <c r="AW58" i="11"/>
  <c r="AO177" i="1"/>
  <c r="AO58" i="11"/>
  <c r="AS161" i="1"/>
  <c r="AS43" i="11"/>
  <c r="AW153" i="1"/>
  <c r="AW152" i="1" s="1"/>
  <c r="AW42" i="11"/>
  <c r="AO153" i="1"/>
  <c r="AO152" i="1" s="1"/>
  <c r="AO42" i="11"/>
  <c r="AS145" i="1"/>
  <c r="AS41" i="11"/>
  <c r="AW137" i="1"/>
  <c r="AW40" i="11"/>
  <c r="AO137" i="1"/>
  <c r="AO40" i="11"/>
  <c r="AS129" i="1"/>
  <c r="AS39" i="11"/>
  <c r="BM38" i="2"/>
  <c r="AW121" i="1"/>
  <c r="AW120" i="1" s="1"/>
  <c r="AW38" i="11"/>
  <c r="AO121" i="1"/>
  <c r="AO120" i="1" s="1"/>
  <c r="AO38" i="11"/>
  <c r="BL37" i="2"/>
  <c r="AS113" i="1"/>
  <c r="AS37" i="11"/>
  <c r="BM36" i="2"/>
  <c r="AW104" i="1"/>
  <c r="AW36" i="11"/>
  <c r="AO104" i="1"/>
  <c r="AO103" i="1" s="1"/>
  <c r="AO36" i="11"/>
  <c r="AS96" i="2"/>
  <c r="AS88" i="1"/>
  <c r="AS21" i="11"/>
  <c r="AW80" i="1"/>
  <c r="AW20" i="11"/>
  <c r="BJ20" i="2"/>
  <c r="AO80" i="1"/>
  <c r="AO20" i="11"/>
  <c r="AS94" i="2"/>
  <c r="AS71" i="1"/>
  <c r="AS19" i="11"/>
  <c r="AW63" i="1"/>
  <c r="AW18" i="11"/>
  <c r="BJ18" i="2"/>
  <c r="AO63" i="1"/>
  <c r="AO18" i="11"/>
  <c r="BL17" i="2"/>
  <c r="AS55" i="1"/>
  <c r="AS17" i="11"/>
  <c r="AW47" i="1"/>
  <c r="AW16" i="11"/>
  <c r="AO47" i="1"/>
  <c r="AO16" i="11"/>
  <c r="BL15" i="2"/>
  <c r="AS39" i="1"/>
  <c r="AS15" i="11"/>
  <c r="AW30" i="1"/>
  <c r="AW14" i="11"/>
  <c r="AO30" i="1"/>
  <c r="AO14" i="11"/>
  <c r="AS14" i="1"/>
  <c r="AS8" i="11"/>
  <c r="AW6" i="1"/>
  <c r="AW5" i="11"/>
  <c r="BJ5" i="2"/>
  <c r="AO6" i="1"/>
  <c r="AO5" i="11"/>
  <c r="BL19" i="2"/>
  <c r="AX218" i="1"/>
  <c r="AX63" i="11"/>
  <c r="BK59" i="2"/>
  <c r="AP186" i="1"/>
  <c r="AP59" i="11"/>
  <c r="AR226" i="1"/>
  <c r="AR64" i="11"/>
  <c r="AR210" i="1"/>
  <c r="AR62" i="11"/>
  <c r="AV186" i="1"/>
  <c r="AV59" i="11"/>
  <c r="AN161" i="1"/>
  <c r="AN160" i="1" s="1"/>
  <c r="AN43" i="11"/>
  <c r="AV145" i="1"/>
  <c r="AV41" i="11"/>
  <c r="AR121" i="1"/>
  <c r="AR120" i="1" s="1"/>
  <c r="AR38" i="11"/>
  <c r="AV96" i="2"/>
  <c r="AV88" i="1"/>
  <c r="AV21" i="11"/>
  <c r="AV90" i="2"/>
  <c r="AV39" i="1"/>
  <c r="AV15" i="11"/>
  <c r="AT86" i="2"/>
  <c r="AT234" i="1"/>
  <c r="AT233" i="1" s="1"/>
  <c r="AT65" i="11"/>
  <c r="BK64" i="2"/>
  <c r="AP226" i="1"/>
  <c r="AP64" i="11"/>
  <c r="AX210" i="1"/>
  <c r="AX62" i="11"/>
  <c r="AX194" i="1"/>
  <c r="AX60" i="11"/>
  <c r="AT80" i="2"/>
  <c r="AT186" i="1"/>
  <c r="AT59" i="11"/>
  <c r="BL43" i="2"/>
  <c r="AT161" i="1"/>
  <c r="AT43" i="11"/>
  <c r="BL41" i="2"/>
  <c r="AT145" i="1"/>
  <c r="AT41" i="11"/>
  <c r="BK40" i="2"/>
  <c r="AP137" i="1"/>
  <c r="AP40" i="11"/>
  <c r="AT113" i="1"/>
  <c r="AT37" i="11"/>
  <c r="BK36" i="2"/>
  <c r="AP104" i="1"/>
  <c r="AP36" i="11"/>
  <c r="AP95" i="2"/>
  <c r="AP80" i="1"/>
  <c r="AP20" i="11"/>
  <c r="BK18" i="2"/>
  <c r="AP63" i="1"/>
  <c r="AP18" i="11"/>
  <c r="BM16" i="2"/>
  <c r="AX47" i="1"/>
  <c r="AX46" i="1" s="1"/>
  <c r="AX16" i="11"/>
  <c r="BM14" i="2"/>
  <c r="AX30" i="1"/>
  <c r="AX14" i="11"/>
  <c r="AT14" i="1"/>
  <c r="AT8" i="11"/>
  <c r="BL18" i="2"/>
  <c r="AR86" i="2"/>
  <c r="AR234" i="1"/>
  <c r="AR233" i="1" s="1"/>
  <c r="AR65" i="11"/>
  <c r="AV226" i="1"/>
  <c r="AV64" i="11"/>
  <c r="AN226" i="1"/>
  <c r="AN225" i="1" s="1"/>
  <c r="AN64" i="11"/>
  <c r="AR84" i="2"/>
  <c r="AR218" i="1"/>
  <c r="AR63" i="11"/>
  <c r="AV210" i="1"/>
  <c r="AV62" i="11"/>
  <c r="AN210" i="1"/>
  <c r="AN209" i="1" s="1"/>
  <c r="AN62" i="11"/>
  <c r="AR82" i="2"/>
  <c r="AR202" i="1"/>
  <c r="AR201" i="1" s="1"/>
  <c r="AR61" i="11"/>
  <c r="BM60" i="2"/>
  <c r="AV194" i="1"/>
  <c r="AV60" i="11"/>
  <c r="AN194" i="1"/>
  <c r="AN193" i="1" s="1"/>
  <c r="AN60" i="11"/>
  <c r="AR186" i="1"/>
  <c r="AR185" i="1" s="1"/>
  <c r="AR59" i="11"/>
  <c r="AV177" i="1"/>
  <c r="AV58" i="11"/>
  <c r="AN177" i="1"/>
  <c r="AN58" i="11"/>
  <c r="AR161" i="1"/>
  <c r="AR43" i="11"/>
  <c r="AV153" i="1"/>
  <c r="AV42" i="11"/>
  <c r="AN153" i="1"/>
  <c r="AN42" i="11"/>
  <c r="AR145" i="1"/>
  <c r="AR144" i="1" s="1"/>
  <c r="AR41" i="11"/>
  <c r="BM40" i="2"/>
  <c r="AV137" i="1"/>
  <c r="AV40" i="11"/>
  <c r="AN137" i="1"/>
  <c r="AN136" i="1" s="1"/>
  <c r="AN40" i="11"/>
  <c r="AR129" i="1"/>
  <c r="AR128" i="1" s="1"/>
  <c r="AR39" i="11"/>
  <c r="AV121" i="1"/>
  <c r="AV38" i="11"/>
  <c r="AN121" i="1"/>
  <c r="AN38" i="11"/>
  <c r="AR113" i="1"/>
  <c r="AR112" i="1" s="1"/>
  <c r="AR37" i="11"/>
  <c r="AV104" i="1"/>
  <c r="AV36" i="11"/>
  <c r="AN104" i="1"/>
  <c r="AN36" i="11"/>
  <c r="AR96" i="2"/>
  <c r="AR88" i="1"/>
  <c r="AR21" i="11"/>
  <c r="AV80" i="1"/>
  <c r="AV20" i="11"/>
  <c r="AN80" i="1"/>
  <c r="AN20" i="11"/>
  <c r="AR94" i="2"/>
  <c r="AR71" i="1"/>
  <c r="AR70" i="1" s="1"/>
  <c r="AR19" i="11"/>
  <c r="AV63" i="1"/>
  <c r="AV18" i="11"/>
  <c r="AN63" i="1"/>
  <c r="AN62" i="1" s="1"/>
  <c r="AN18" i="11"/>
  <c r="AR92" i="2"/>
  <c r="AR55" i="1"/>
  <c r="AR17" i="11"/>
  <c r="AV47" i="1"/>
  <c r="AV16" i="11"/>
  <c r="AN47" i="1"/>
  <c r="AN46" i="1" s="1"/>
  <c r="AN16" i="11"/>
  <c r="AR39" i="1"/>
  <c r="AR38" i="1" s="1"/>
  <c r="AR15" i="11"/>
  <c r="AV30" i="1"/>
  <c r="AV14" i="11"/>
  <c r="AN30" i="1"/>
  <c r="AN14" i="11"/>
  <c r="AR14" i="1"/>
  <c r="AR8" i="11"/>
  <c r="AV6" i="1"/>
  <c r="AV5" i="11"/>
  <c r="AN6" i="1"/>
  <c r="AN5" i="11"/>
  <c r="BL39" i="2"/>
  <c r="AX234" i="1"/>
  <c r="AX233" i="1" s="1"/>
  <c r="AX65" i="11"/>
  <c r="AT83" i="2"/>
  <c r="AT210" i="1"/>
  <c r="AT62" i="11"/>
  <c r="AT81" i="2"/>
  <c r="AT194" i="1"/>
  <c r="AT60" i="11"/>
  <c r="AV86" i="2"/>
  <c r="AV234" i="1"/>
  <c r="AV65" i="11"/>
  <c r="AV84" i="2"/>
  <c r="AV218" i="1"/>
  <c r="AV63" i="11"/>
  <c r="AN82" i="2"/>
  <c r="AN202" i="1"/>
  <c r="AN61" i="11"/>
  <c r="AN186" i="1"/>
  <c r="AN59" i="11"/>
  <c r="AR153" i="1"/>
  <c r="AR152" i="1" s="1"/>
  <c r="AR42" i="11"/>
  <c r="AN145" i="1"/>
  <c r="AN41" i="11"/>
  <c r="AN129" i="1"/>
  <c r="AN128" i="1" s="1"/>
  <c r="AN39" i="11"/>
  <c r="AR104" i="1"/>
  <c r="AR36" i="11"/>
  <c r="AV94" i="2"/>
  <c r="AV71" i="1"/>
  <c r="AV19" i="11"/>
  <c r="AN92" i="2"/>
  <c r="AN55" i="1"/>
  <c r="AN17" i="11"/>
  <c r="AT84" i="2"/>
  <c r="AT218" i="1"/>
  <c r="AT63" i="11"/>
  <c r="AP210" i="1"/>
  <c r="AP62" i="11"/>
  <c r="BK60" i="2"/>
  <c r="AP194" i="1"/>
  <c r="AP60" i="11"/>
  <c r="BK58" i="2"/>
  <c r="AP177" i="1"/>
  <c r="AP58" i="11"/>
  <c r="AX153" i="1"/>
  <c r="AX42" i="11"/>
  <c r="AX137" i="1"/>
  <c r="AX136" i="1" s="1"/>
  <c r="AX40" i="11"/>
  <c r="AT129" i="1"/>
  <c r="AT39" i="11"/>
  <c r="BK38" i="2"/>
  <c r="AP121" i="1"/>
  <c r="AP38" i="11"/>
  <c r="AX104" i="1"/>
  <c r="AX36" i="11"/>
  <c r="AX80" i="1"/>
  <c r="AX79" i="1" s="1"/>
  <c r="AX20" i="11"/>
  <c r="AX93" i="2"/>
  <c r="AX63" i="1"/>
  <c r="AX18" i="11"/>
  <c r="BK16" i="2"/>
  <c r="AP47" i="1"/>
  <c r="AP16" i="11"/>
  <c r="BK14" i="2"/>
  <c r="AP30" i="1"/>
  <c r="AP14" i="11"/>
  <c r="AP6" i="1"/>
  <c r="AP5" i="11"/>
  <c r="AQ86" i="2"/>
  <c r="AQ234" i="1"/>
  <c r="AQ65" i="11"/>
  <c r="AU226" i="1"/>
  <c r="AU64" i="11"/>
  <c r="AM226" i="1"/>
  <c r="AM64" i="11"/>
  <c r="AQ84" i="2"/>
  <c r="AQ218" i="1"/>
  <c r="AQ63" i="11"/>
  <c r="AU210" i="1"/>
  <c r="AU209" i="1" s="1"/>
  <c r="AU62" i="11"/>
  <c r="AM210" i="1"/>
  <c r="AM62" i="11"/>
  <c r="AQ82" i="2"/>
  <c r="AQ202" i="1"/>
  <c r="AQ201" i="1" s="1"/>
  <c r="AQ61" i="11"/>
  <c r="AU194" i="1"/>
  <c r="AU60" i="11"/>
  <c r="AM194" i="1"/>
  <c r="AM60" i="11"/>
  <c r="AQ80" i="2"/>
  <c r="AQ186" i="1"/>
  <c r="AQ59" i="11"/>
  <c r="AU177" i="1"/>
  <c r="AU176" i="1" s="1"/>
  <c r="AU58" i="11"/>
  <c r="AM177" i="1"/>
  <c r="AM58" i="11"/>
  <c r="AQ161" i="1"/>
  <c r="AQ160" i="1" s="1"/>
  <c r="AQ43" i="11"/>
  <c r="AU153" i="1"/>
  <c r="AU42" i="11"/>
  <c r="BJ42" i="2"/>
  <c r="AM153" i="1"/>
  <c r="AM42" i="11"/>
  <c r="AQ145" i="1"/>
  <c r="AQ144" i="1" s="1"/>
  <c r="AQ41" i="11"/>
  <c r="AU137" i="1"/>
  <c r="AU40" i="11"/>
  <c r="AM137" i="1"/>
  <c r="AM40" i="11"/>
  <c r="AQ129" i="1"/>
  <c r="AQ128" i="1" s="1"/>
  <c r="AQ39" i="11"/>
  <c r="AU121" i="1"/>
  <c r="AU38" i="11"/>
  <c r="AM121" i="1"/>
  <c r="AM38" i="11"/>
  <c r="AQ113" i="1"/>
  <c r="AQ112" i="1" s="1"/>
  <c r="AQ37" i="11"/>
  <c r="AU104" i="1"/>
  <c r="AU36" i="11"/>
  <c r="AM104" i="1"/>
  <c r="AM36" i="11"/>
  <c r="AQ96" i="2"/>
  <c r="AQ88" i="1"/>
  <c r="AQ21" i="11"/>
  <c r="AU80" i="1"/>
  <c r="AU79" i="1" s="1"/>
  <c r="AU20" i="11"/>
  <c r="AM80" i="1"/>
  <c r="AM20" i="11"/>
  <c r="AQ94" i="2"/>
  <c r="AQ71" i="1"/>
  <c r="AQ19" i="11"/>
  <c r="AU63" i="1"/>
  <c r="AU62" i="1" s="1"/>
  <c r="AU18" i="11"/>
  <c r="AM63" i="1"/>
  <c r="AM18" i="11"/>
  <c r="AQ55" i="1"/>
  <c r="AQ17" i="11"/>
  <c r="AU47" i="1"/>
  <c r="AU16" i="11"/>
  <c r="AM47" i="1"/>
  <c r="AM16" i="11"/>
  <c r="AQ39" i="1"/>
  <c r="AQ15" i="11"/>
  <c r="AU30" i="1"/>
  <c r="AU14" i="11"/>
  <c r="AM30" i="1"/>
  <c r="AM14" i="11"/>
  <c r="AQ14" i="1"/>
  <c r="AQ8" i="11"/>
  <c r="BL5" i="2"/>
  <c r="AU6" i="1"/>
  <c r="AU5" i="11"/>
  <c r="AM6" i="1"/>
  <c r="AM5" i="11"/>
  <c r="BL61" i="2"/>
  <c r="AP94" i="2"/>
  <c r="BK19" i="2"/>
  <c r="AP92" i="2"/>
  <c r="BK17" i="2"/>
  <c r="BK15" i="2"/>
  <c r="AP90" i="2"/>
  <c r="BK90" i="2" s="1"/>
  <c r="AX81" i="2"/>
  <c r="BM8" i="2"/>
  <c r="BQ8" i="2" s="1"/>
  <c r="AP85" i="2"/>
  <c r="AP89" i="2"/>
  <c r="BJ65" i="2"/>
  <c r="BL64" i="2"/>
  <c r="BL58" i="2"/>
  <c r="BL40" i="2"/>
  <c r="BL38" i="2"/>
  <c r="BL36" i="2"/>
  <c r="BM21" i="2"/>
  <c r="BL20" i="2"/>
  <c r="BL16" i="2"/>
  <c r="BL14" i="2"/>
  <c r="AW84" i="2"/>
  <c r="BM63" i="2"/>
  <c r="BL62" i="2"/>
  <c r="BL42" i="2"/>
  <c r="BM59" i="2"/>
  <c r="BJ59" i="2"/>
  <c r="BM43" i="2"/>
  <c r="BJ41" i="2"/>
  <c r="BM39" i="2"/>
  <c r="BM37" i="2"/>
  <c r="AS6" i="2"/>
  <c r="BJ17" i="2"/>
  <c r="AM96" i="2"/>
  <c r="BJ39" i="2"/>
  <c r="BK5" i="2"/>
  <c r="BL21" i="2"/>
  <c r="BM15" i="2"/>
  <c r="BM65" i="2"/>
  <c r="BJ61" i="2"/>
  <c r="BL65" i="2"/>
  <c r="BM17" i="2"/>
  <c r="AN85" i="2"/>
  <c r="AV95" i="2"/>
  <c r="AN95" i="2"/>
  <c r="AV93" i="2"/>
  <c r="AN93" i="2"/>
  <c r="AV91" i="2"/>
  <c r="AN91" i="2"/>
  <c r="AV89" i="2"/>
  <c r="AN89" i="2"/>
  <c r="BJ21" i="2"/>
  <c r="BJ63" i="2"/>
  <c r="BM18" i="2"/>
  <c r="BJ19" i="2"/>
  <c r="BJ14" i="2"/>
  <c r="BJ43" i="2"/>
  <c r="BJ64" i="2"/>
  <c r="BM19" i="2"/>
  <c r="BM61" i="2"/>
  <c r="AR89" i="2"/>
  <c r="AQ6" i="2"/>
  <c r="AS92" i="2"/>
  <c r="AX91" i="2"/>
  <c r="AR79" i="2"/>
  <c r="AX79" i="2"/>
  <c r="AX89" i="2"/>
  <c r="AS85" i="2"/>
  <c r="AS83" i="2"/>
  <c r="AS81" i="2"/>
  <c r="AS79" i="2"/>
  <c r="AS95" i="2"/>
  <c r="AS93" i="2"/>
  <c r="AS91" i="2"/>
  <c r="AS89" i="2"/>
  <c r="AX83" i="2"/>
  <c r="AQ85" i="2"/>
  <c r="AQ83" i="2"/>
  <c r="AQ81" i="2"/>
  <c r="AQ79" i="2"/>
  <c r="AQ95" i="2"/>
  <c r="AQ93" i="2"/>
  <c r="AQ91" i="2"/>
  <c r="AQ89" i="2"/>
  <c r="AU85" i="2"/>
  <c r="AM91" i="2"/>
  <c r="AS90" i="2"/>
  <c r="AR85" i="2"/>
  <c r="AX95" i="2"/>
  <c r="AO78" i="2"/>
  <c r="AO242" i="1" s="1"/>
  <c r="AO33" i="2"/>
  <c r="AU91" i="2"/>
  <c r="AR83" i="2"/>
  <c r="AR81" i="2"/>
  <c r="AV78" i="2"/>
  <c r="AV242" i="1" s="1"/>
  <c r="AN78" i="2"/>
  <c r="AN242" i="1" s="1"/>
  <c r="AR95" i="2"/>
  <c r="AR91" i="2"/>
  <c r="AX85" i="2"/>
  <c r="AP83" i="2"/>
  <c r="AP81" i="2"/>
  <c r="AT78" i="2"/>
  <c r="AT242" i="1" s="1"/>
  <c r="AP79" i="2"/>
  <c r="AR6" i="2"/>
  <c r="AW85" i="2"/>
  <c r="AO85" i="2"/>
  <c r="AW83" i="2"/>
  <c r="AO83" i="2"/>
  <c r="AW81" i="2"/>
  <c r="AO81" i="2"/>
  <c r="AW79" i="2"/>
  <c r="AO79" i="2"/>
  <c r="AW33" i="2"/>
  <c r="AW52" i="2" s="1"/>
  <c r="AW95" i="2"/>
  <c r="AW91" i="2"/>
  <c r="AO91" i="2"/>
  <c r="AS9" i="2"/>
  <c r="AU96" i="2"/>
  <c r="AM89" i="2"/>
  <c r="AU83" i="2"/>
  <c r="AQ78" i="2"/>
  <c r="AQ242" i="1" s="1"/>
  <c r="AM85" i="2"/>
  <c r="AM83" i="2"/>
  <c r="AU81" i="2"/>
  <c r="AM81" i="2"/>
  <c r="AM79" i="2"/>
  <c r="AU89" i="2"/>
  <c r="AX92" i="2"/>
  <c r="AP96" i="2"/>
  <c r="AM33" i="2"/>
  <c r="AM96" i="1" s="1"/>
  <c r="AW11" i="2"/>
  <c r="AO11" i="2"/>
  <c r="AU95" i="2"/>
  <c r="AM95" i="2"/>
  <c r="AM94" i="2"/>
  <c r="AP93" i="2"/>
  <c r="AX90" i="2"/>
  <c r="AM90" i="2"/>
  <c r="AV80" i="2"/>
  <c r="AU86" i="2"/>
  <c r="AM86" i="2"/>
  <c r="AU84" i="2"/>
  <c r="AM84" i="2"/>
  <c r="AU82" i="2"/>
  <c r="AM82" i="2"/>
  <c r="AU78" i="2"/>
  <c r="AU242" i="1" s="1"/>
  <c r="AM78" i="2"/>
  <c r="AT33" i="2"/>
  <c r="AV11" i="2"/>
  <c r="AV22" i="1" s="1"/>
  <c r="AN11" i="2"/>
  <c r="AN24" i="2" s="1"/>
  <c r="AT9" i="2"/>
  <c r="AU33" i="2"/>
  <c r="AU96" i="1" s="1"/>
  <c r="AX55" i="2"/>
  <c r="AP55" i="2"/>
  <c r="AS33" i="2"/>
  <c r="AS96" i="1" s="1"/>
  <c r="AU11" i="2"/>
  <c r="AU29" i="2" s="1"/>
  <c r="AM11" i="2"/>
  <c r="AM22" i="1" s="1"/>
  <c r="AR55" i="2"/>
  <c r="AR169" i="1" s="1"/>
  <c r="AM93" i="2"/>
  <c r="AU90" i="2"/>
  <c r="AW89" i="2"/>
  <c r="AO89" i="2"/>
  <c r="AS84" i="2"/>
  <c r="AS82" i="2"/>
  <c r="AR33" i="2"/>
  <c r="AR49" i="2" s="1"/>
  <c r="AT11" i="2"/>
  <c r="AT22" i="1" s="1"/>
  <c r="AT21" i="1" s="1"/>
  <c r="AU94" i="2"/>
  <c r="AU93" i="2"/>
  <c r="AM92" i="2"/>
  <c r="AN80" i="2"/>
  <c r="AV83" i="2"/>
  <c r="AN83" i="2"/>
  <c r="AV81" i="2"/>
  <c r="AN81" i="2"/>
  <c r="AR78" i="2"/>
  <c r="AR242" i="1" s="1"/>
  <c r="AV55" i="2"/>
  <c r="AV169" i="1" s="1"/>
  <c r="AN55" i="2"/>
  <c r="AQ33" i="2"/>
  <c r="AQ9" i="2"/>
  <c r="AU55" i="2"/>
  <c r="AX33" i="2"/>
  <c r="AX46" i="2" s="1"/>
  <c r="AP33" i="2"/>
  <c r="AR11" i="2"/>
  <c r="AR22" i="1" s="1"/>
  <c r="AM55" i="2"/>
  <c r="AM169" i="1" s="1"/>
  <c r="AU92" i="2"/>
  <c r="AU79" i="2"/>
  <c r="AX86" i="2"/>
  <c r="AP86" i="2"/>
  <c r="AX84" i="2"/>
  <c r="AP84" i="2"/>
  <c r="AX82" i="2"/>
  <c r="AP82" i="2"/>
  <c r="AT55" i="2"/>
  <c r="AQ11" i="2"/>
  <c r="AV6" i="2"/>
  <c r="AN6" i="2"/>
  <c r="AO95" i="2"/>
  <c r="AV33" i="2"/>
  <c r="AV96" i="1" s="1"/>
  <c r="AN33" i="2"/>
  <c r="AX11" i="2"/>
  <c r="AP11" i="2"/>
  <c r="AV9" i="2"/>
  <c r="AN9" i="2"/>
  <c r="AX78" i="2"/>
  <c r="AX242" i="1" s="1"/>
  <c r="AX80" i="2"/>
  <c r="AP78" i="2"/>
  <c r="AP80" i="2"/>
  <c r="AW9" i="2"/>
  <c r="AW90" i="2"/>
  <c r="AW92" i="2"/>
  <c r="AW94" i="2"/>
  <c r="AW96" i="2"/>
  <c r="AX9" i="2"/>
  <c r="AP9" i="2"/>
  <c r="AO9" i="2"/>
  <c r="AO90" i="2"/>
  <c r="AO92" i="2"/>
  <c r="AO94" i="2"/>
  <c r="AO96" i="2"/>
  <c r="AS55" i="2"/>
  <c r="AS169" i="1" s="1"/>
  <c r="AW93" i="2"/>
  <c r="AO93" i="2"/>
  <c r="AW86" i="2"/>
  <c r="AO84" i="2"/>
  <c r="AW82" i="2"/>
  <c r="AO80" i="2"/>
  <c r="AW78" i="2"/>
  <c r="AW242" i="1" s="1"/>
  <c r="AW55" i="2"/>
  <c r="AS11" i="2"/>
  <c r="AS22" i="1" s="1"/>
  <c r="AS78" i="2"/>
  <c r="AS80" i="2"/>
  <c r="AO55" i="2"/>
  <c r="AX6" i="2"/>
  <c r="AW6" i="2"/>
  <c r="AP6" i="2"/>
  <c r="AO6" i="2"/>
  <c r="AV85" i="2"/>
  <c r="AR80" i="2"/>
  <c r="AV79" i="2"/>
  <c r="AN79" i="2"/>
  <c r="AQ55" i="2"/>
  <c r="AU9" i="2"/>
  <c r="AU6" i="2"/>
  <c r="AT96" i="2"/>
  <c r="AT94" i="2"/>
  <c r="AT92" i="2"/>
  <c r="AT90" i="2"/>
  <c r="AR9" i="2"/>
  <c r="AU80" i="2"/>
  <c r="AM80" i="2"/>
  <c r="AQ169" i="1" l="1"/>
  <c r="AN13" i="1"/>
  <c r="AW13" i="1"/>
  <c r="AW18" i="1" s="1"/>
  <c r="AN93" i="11"/>
  <c r="AP169" i="1"/>
  <c r="AP22" i="1"/>
  <c r="AP96" i="1"/>
  <c r="AU47" i="2"/>
  <c r="AO52" i="2"/>
  <c r="AT24" i="2"/>
  <c r="BM81" i="2"/>
  <c r="AW49" i="2"/>
  <c r="BQ20" i="2"/>
  <c r="AR70" i="2"/>
  <c r="AU51" i="2"/>
  <c r="AU48" i="2"/>
  <c r="AU49" i="2"/>
  <c r="AU52" i="2"/>
  <c r="BQ58" i="2"/>
  <c r="AT9" i="11"/>
  <c r="AT88" i="2"/>
  <c r="AT246" i="1" s="1"/>
  <c r="AT29" i="2"/>
  <c r="BL86" i="2"/>
  <c r="BL96" i="2"/>
  <c r="AN29" i="2"/>
  <c r="AR71" i="2"/>
  <c r="AR12" i="2"/>
  <c r="AT25" i="2"/>
  <c r="AR68" i="2"/>
  <c r="AN31" i="2"/>
  <c r="BL84" i="2"/>
  <c r="AR69" i="2"/>
  <c r="AN30" i="2"/>
  <c r="AT28" i="2"/>
  <c r="AN28" i="2"/>
  <c r="AR28" i="2"/>
  <c r="BM82" i="2"/>
  <c r="AR31" i="2"/>
  <c r="AT31" i="2"/>
  <c r="AR74" i="2"/>
  <c r="AR24" i="2"/>
  <c r="AN27" i="2"/>
  <c r="AW93" i="11"/>
  <c r="AR26" i="2"/>
  <c r="AP50" i="2"/>
  <c r="AR88" i="2"/>
  <c r="AR246" i="1" s="1"/>
  <c r="AT27" i="2"/>
  <c r="AR72" i="2"/>
  <c r="AN25" i="2"/>
  <c r="BL89" i="2"/>
  <c r="AR29" i="2"/>
  <c r="BL94" i="2"/>
  <c r="AR27" i="2"/>
  <c r="AT30" i="2"/>
  <c r="AR75" i="2"/>
  <c r="AN26" i="2"/>
  <c r="AR30" i="2"/>
  <c r="AR25" i="2"/>
  <c r="AT26" i="2"/>
  <c r="AR73" i="2"/>
  <c r="AN88" i="2"/>
  <c r="AN246" i="1" s="1"/>
  <c r="AU53" i="2"/>
  <c r="BM92" i="2"/>
  <c r="BL82" i="2"/>
  <c r="BK92" i="2"/>
  <c r="AP6" i="11"/>
  <c r="AW6" i="11"/>
  <c r="AV69" i="2"/>
  <c r="AU50" i="2"/>
  <c r="BJ82" i="2"/>
  <c r="BK96" i="2"/>
  <c r="BQ62" i="2"/>
  <c r="AX48" i="2"/>
  <c r="AU46" i="2"/>
  <c r="AM47" i="2"/>
  <c r="AV24" i="2"/>
  <c r="BM79" i="2"/>
  <c r="AM52" i="2"/>
  <c r="BK93" i="2"/>
  <c r="AO96" i="11"/>
  <c r="BM96" i="2"/>
  <c r="AX95" i="11"/>
  <c r="AR96" i="11"/>
  <c r="AX81" i="11"/>
  <c r="AP30" i="2"/>
  <c r="AN22" i="1"/>
  <c r="AN21" i="1" s="1"/>
  <c r="AN26" i="1" s="1"/>
  <c r="AP28" i="2"/>
  <c r="BL85" i="2"/>
  <c r="BQ60" i="2"/>
  <c r="BJ80" i="2"/>
  <c r="BK91" i="2"/>
  <c r="BQ16" i="2"/>
  <c r="AQ6" i="11"/>
  <c r="AS6" i="11"/>
  <c r="AX88" i="2"/>
  <c r="AX246" i="1" s="1"/>
  <c r="AX22" i="1"/>
  <c r="AX21" i="1" s="1"/>
  <c r="AU120" i="1"/>
  <c r="AU125" i="1" s="1"/>
  <c r="AN5" i="1"/>
  <c r="BM38" i="11"/>
  <c r="AR160" i="1"/>
  <c r="AR165" i="1" s="1"/>
  <c r="AN214" i="1"/>
  <c r="AN212" i="1"/>
  <c r="AN215" i="1"/>
  <c r="AX89" i="11"/>
  <c r="AX11" i="11"/>
  <c r="AX26" i="11" s="1"/>
  <c r="AT112" i="1"/>
  <c r="AT117" i="1" s="1"/>
  <c r="AT160" i="1"/>
  <c r="AT165" i="1" s="1"/>
  <c r="AX209" i="1"/>
  <c r="AX214" i="1" s="1"/>
  <c r="BM39" i="1"/>
  <c r="AV38" i="1"/>
  <c r="AV43" i="1" s="1"/>
  <c r="BM145" i="1"/>
  <c r="BM144" i="1" s="1"/>
  <c r="AV144" i="1"/>
  <c r="AV149" i="1" s="1"/>
  <c r="AR225" i="1"/>
  <c r="AR230" i="1" s="1"/>
  <c r="BJ6" i="1"/>
  <c r="AO5" i="1"/>
  <c r="AW11" i="11"/>
  <c r="AW24" i="11" s="1"/>
  <c r="AW46" i="1"/>
  <c r="AW51" i="1" s="1"/>
  <c r="AW62" i="1"/>
  <c r="AW67" i="1" s="1"/>
  <c r="AW79" i="1"/>
  <c r="AW84" i="1" s="1"/>
  <c r="BL145" i="1"/>
  <c r="AS144" i="1"/>
  <c r="AO176" i="1"/>
  <c r="AO181" i="1" s="1"/>
  <c r="AW230" i="1"/>
  <c r="AW228" i="1"/>
  <c r="AW231" i="1"/>
  <c r="AT92" i="11"/>
  <c r="BK42" i="11"/>
  <c r="AX85" i="11"/>
  <c r="BM37" i="11"/>
  <c r="AN84" i="11"/>
  <c r="BL14" i="1"/>
  <c r="AU13" i="1"/>
  <c r="AU43" i="1"/>
  <c r="AU41" i="1"/>
  <c r="AU44" i="1"/>
  <c r="AQ93" i="11"/>
  <c r="AQ79" i="1"/>
  <c r="AQ84" i="1" s="1"/>
  <c r="BJ113" i="1"/>
  <c r="AM112" i="1"/>
  <c r="AU128" i="1"/>
  <c r="AU133" i="1" s="1"/>
  <c r="AQ157" i="1"/>
  <c r="AQ155" i="1"/>
  <c r="AQ158" i="1"/>
  <c r="BJ186" i="1"/>
  <c r="AM185" i="1"/>
  <c r="AM190" i="1" s="1"/>
  <c r="AU84" i="11"/>
  <c r="AU233" i="1"/>
  <c r="AU238" i="1" s="1"/>
  <c r="AR34" i="1"/>
  <c r="AR32" i="1"/>
  <c r="AR35" i="1"/>
  <c r="AR67" i="1"/>
  <c r="AR65" i="1"/>
  <c r="AR68" i="1"/>
  <c r="AN117" i="1"/>
  <c r="AN115" i="1"/>
  <c r="AN118" i="1"/>
  <c r="AN86" i="11"/>
  <c r="BL14" i="11"/>
  <c r="AS11" i="11"/>
  <c r="AS25" i="11" s="1"/>
  <c r="AS89" i="11"/>
  <c r="BL47" i="1"/>
  <c r="AS46" i="1"/>
  <c r="AO75" i="1"/>
  <c r="AO73" i="1"/>
  <c r="AO76" i="1"/>
  <c r="AW92" i="1"/>
  <c r="AW90" i="1"/>
  <c r="AW93" i="1"/>
  <c r="BL121" i="1"/>
  <c r="AS120" i="1"/>
  <c r="AS125" i="1" s="1"/>
  <c r="AO144" i="1"/>
  <c r="AO149" i="1" s="1"/>
  <c r="AW206" i="1"/>
  <c r="AW204" i="1"/>
  <c r="AW207" i="1"/>
  <c r="AS225" i="1"/>
  <c r="AS230" i="1" s="1"/>
  <c r="BL226" i="1"/>
  <c r="BK15" i="11"/>
  <c r="AP90" i="11"/>
  <c r="BK55" i="1"/>
  <c r="AP54" i="1"/>
  <c r="AP59" i="1" s="1"/>
  <c r="AX94" i="11"/>
  <c r="AT176" i="1"/>
  <c r="AV52" i="2"/>
  <c r="AN52" i="2"/>
  <c r="AN96" i="1"/>
  <c r="AN95" i="1" s="1"/>
  <c r="AQ53" i="2"/>
  <c r="AQ96" i="1"/>
  <c r="AP168" i="1"/>
  <c r="AM95" i="1"/>
  <c r="BJ85" i="2"/>
  <c r="AM5" i="1"/>
  <c r="BJ30" i="1"/>
  <c r="AM29" i="1"/>
  <c r="AU93" i="11"/>
  <c r="AU95" i="11"/>
  <c r="AU33" i="11"/>
  <c r="AU47" i="11" s="1"/>
  <c r="AQ149" i="1"/>
  <c r="AQ147" i="1"/>
  <c r="AQ150" i="1"/>
  <c r="BJ58" i="11"/>
  <c r="AM55" i="11"/>
  <c r="AM79" i="11"/>
  <c r="BJ60" i="11"/>
  <c r="AM81" i="11"/>
  <c r="BJ62" i="11"/>
  <c r="AM83" i="11"/>
  <c r="BJ64" i="11"/>
  <c r="AM85" i="11"/>
  <c r="AX93" i="11"/>
  <c r="BK121" i="1"/>
  <c r="AP120" i="1"/>
  <c r="BK58" i="11"/>
  <c r="AP79" i="11"/>
  <c r="AP55" i="11"/>
  <c r="AT84" i="11"/>
  <c r="AR157" i="1"/>
  <c r="AR155" i="1"/>
  <c r="AR158" i="1"/>
  <c r="AT209" i="1"/>
  <c r="AT214" i="1" s="1"/>
  <c r="AV6" i="11"/>
  <c r="AR90" i="11"/>
  <c r="AN95" i="11"/>
  <c r="AN103" i="1"/>
  <c r="AN108" i="1" s="1"/>
  <c r="BM121" i="1"/>
  <c r="AV120" i="1"/>
  <c r="AV125" i="1" s="1"/>
  <c r="AN55" i="11"/>
  <c r="AN79" i="11"/>
  <c r="AV81" i="11"/>
  <c r="BM60" i="11"/>
  <c r="BM62" i="11"/>
  <c r="AV83" i="11"/>
  <c r="BM226" i="1"/>
  <c r="BM225" i="1" s="1"/>
  <c r="AV225" i="1"/>
  <c r="AX29" i="1"/>
  <c r="AX34" i="1" s="1"/>
  <c r="BK20" i="11"/>
  <c r="AP95" i="11"/>
  <c r="BK40" i="11"/>
  <c r="BK64" i="11"/>
  <c r="AP85" i="11"/>
  <c r="BK59" i="11"/>
  <c r="AP80" i="11"/>
  <c r="AW29" i="1"/>
  <c r="AW34" i="1" s="1"/>
  <c r="BL17" i="11"/>
  <c r="AS92" i="11"/>
  <c r="BL19" i="11"/>
  <c r="AS94" i="11"/>
  <c r="AS96" i="11"/>
  <c r="BL21" i="11"/>
  <c r="BL37" i="11"/>
  <c r="BL39" i="11"/>
  <c r="AW79" i="11"/>
  <c r="AW55" i="11"/>
  <c r="AW81" i="11"/>
  <c r="AW209" i="1"/>
  <c r="AW214" i="1" s="1"/>
  <c r="AS86" i="11"/>
  <c r="BL65" i="11"/>
  <c r="AT54" i="1"/>
  <c r="AT59" i="1" s="1"/>
  <c r="BK153" i="1"/>
  <c r="AP152" i="1"/>
  <c r="AP157" i="1" s="1"/>
  <c r="AX225" i="1"/>
  <c r="BM113" i="1"/>
  <c r="BM112" i="1" s="1"/>
  <c r="AV112" i="1"/>
  <c r="AV117" i="1" s="1"/>
  <c r="AN217" i="1"/>
  <c r="AN222" i="1" s="1"/>
  <c r="AQ91" i="11"/>
  <c r="AQ62" i="1"/>
  <c r="BJ21" i="11"/>
  <c r="AM96" i="11"/>
  <c r="BJ43" i="11"/>
  <c r="AU82" i="11"/>
  <c r="AU217" i="1"/>
  <c r="AU222" i="1" s="1"/>
  <c r="AR6" i="11"/>
  <c r="BK5" i="11"/>
  <c r="AN90" i="11"/>
  <c r="AN233" i="1"/>
  <c r="AN238" i="1" s="1"/>
  <c r="AS29" i="1"/>
  <c r="BL30" i="1"/>
  <c r="AO92" i="11"/>
  <c r="AW94" i="11"/>
  <c r="BL36" i="11"/>
  <c r="AS33" i="11"/>
  <c r="AS46" i="11" s="1"/>
  <c r="AW160" i="1"/>
  <c r="AW165" i="1" s="1"/>
  <c r="BL60" i="11"/>
  <c r="AS81" i="11"/>
  <c r="BL62" i="11"/>
  <c r="AS83" i="11"/>
  <c r="AO86" i="11"/>
  <c r="AP9" i="11"/>
  <c r="BK39" i="1"/>
  <c r="AP38" i="1"/>
  <c r="AP43" i="1" s="1"/>
  <c r="AX92" i="11"/>
  <c r="AX70" i="1"/>
  <c r="AX75" i="1" s="1"/>
  <c r="AX96" i="11"/>
  <c r="AX133" i="1"/>
  <c r="AX131" i="1"/>
  <c r="AX134" i="1"/>
  <c r="AT152" i="1"/>
  <c r="AT157" i="1" s="1"/>
  <c r="BK38" i="11"/>
  <c r="AW48" i="2"/>
  <c r="AW96" i="1"/>
  <c r="AU67" i="1"/>
  <c r="AU65" i="1"/>
  <c r="AU68" i="1"/>
  <c r="BJ42" i="11"/>
  <c r="BJ210" i="1"/>
  <c r="AM209" i="1"/>
  <c r="AX62" i="1"/>
  <c r="AX67" i="1" s="1"/>
  <c r="AT217" i="1"/>
  <c r="AT222" i="1" s="1"/>
  <c r="AV86" i="11"/>
  <c r="BM65" i="11"/>
  <c r="AV5" i="1"/>
  <c r="AN79" i="1"/>
  <c r="AN84" i="1" s="1"/>
  <c r="AN176" i="1"/>
  <c r="AN181" i="1" s="1"/>
  <c r="BL113" i="1"/>
  <c r="AS112" i="1"/>
  <c r="BL63" i="11"/>
  <c r="AS84" i="11"/>
  <c r="BJ88" i="1"/>
  <c r="AM87" i="1"/>
  <c r="BJ161" i="1"/>
  <c r="AM160" i="1"/>
  <c r="AM165" i="1" s="1"/>
  <c r="AO128" i="1"/>
  <c r="AO133" i="1" s="1"/>
  <c r="BK61" i="11"/>
  <c r="AP82" i="11"/>
  <c r="AQ168" i="1"/>
  <c r="AQ173" i="1" s="1"/>
  <c r="AW34" i="2"/>
  <c r="BM94" i="2"/>
  <c r="BK82" i="2"/>
  <c r="AM168" i="1"/>
  <c r="AV168" i="1"/>
  <c r="AU95" i="1"/>
  <c r="AU100" i="1" s="1"/>
  <c r="BM89" i="2"/>
  <c r="BQ36" i="2"/>
  <c r="BL5" i="11"/>
  <c r="AU6" i="11"/>
  <c r="AU11" i="11"/>
  <c r="AU28" i="11" s="1"/>
  <c r="AU89" i="11"/>
  <c r="AU46" i="1"/>
  <c r="AU51" i="1" s="1"/>
  <c r="AQ94" i="11"/>
  <c r="AQ96" i="11"/>
  <c r="BJ40" i="11"/>
  <c r="BJ153" i="1"/>
  <c r="AM152" i="1"/>
  <c r="AM157" i="1" s="1"/>
  <c r="BK14" i="11"/>
  <c r="AP89" i="11"/>
  <c r="AP11" i="11"/>
  <c r="AR103" i="1"/>
  <c r="AR108" i="1" s="1"/>
  <c r="AN185" i="1"/>
  <c r="AN190" i="1" s="1"/>
  <c r="BM234" i="1"/>
  <c r="AV233" i="1"/>
  <c r="AV238" i="1" s="1"/>
  <c r="AX86" i="11"/>
  <c r="BK8" i="11"/>
  <c r="AR9" i="11"/>
  <c r="AN91" i="11"/>
  <c r="AN67" i="1"/>
  <c r="AN65" i="1"/>
  <c r="AN68" i="1"/>
  <c r="BM20" i="11"/>
  <c r="AV95" i="11"/>
  <c r="BM104" i="1"/>
  <c r="AV103" i="1"/>
  <c r="AR133" i="1"/>
  <c r="AR131" i="1"/>
  <c r="AR134" i="1"/>
  <c r="BM58" i="11"/>
  <c r="AV55" i="11"/>
  <c r="AV79" i="11"/>
  <c r="AR84" i="11"/>
  <c r="AR238" i="1"/>
  <c r="AR236" i="1"/>
  <c r="AR239" i="1"/>
  <c r="AX91" i="11"/>
  <c r="AT185" i="1"/>
  <c r="AT190" i="1" s="1"/>
  <c r="BM88" i="1"/>
  <c r="AV87" i="1"/>
  <c r="BM59" i="11"/>
  <c r="AV80" i="11"/>
  <c r="AW5" i="1"/>
  <c r="BL39" i="1"/>
  <c r="AS38" i="1"/>
  <c r="BL59" i="11"/>
  <c r="AS80" i="11"/>
  <c r="BL61" i="11"/>
  <c r="AS82" i="11"/>
  <c r="AS217" i="1"/>
  <c r="AS222" i="1" s="1"/>
  <c r="BL218" i="1"/>
  <c r="AT75" i="1"/>
  <c r="AT73" i="1"/>
  <c r="AT76" i="1"/>
  <c r="AX181" i="1"/>
  <c r="AX179" i="1"/>
  <c r="AX182" i="1"/>
  <c r="AR91" i="11"/>
  <c r="AV128" i="1"/>
  <c r="AV133" i="1" s="1"/>
  <c r="BM129" i="1"/>
  <c r="BM128" i="1" s="1"/>
  <c r="AX80" i="11"/>
  <c r="AQ5" i="1"/>
  <c r="AQ29" i="1"/>
  <c r="BJ17" i="11"/>
  <c r="AM92" i="11"/>
  <c r="BJ71" i="1"/>
  <c r="AM70" i="1"/>
  <c r="AU96" i="11"/>
  <c r="BJ41" i="11"/>
  <c r="AU185" i="1"/>
  <c r="AU190" i="1" s="1"/>
  <c r="AQ83" i="11"/>
  <c r="AQ225" i="1"/>
  <c r="AQ230" i="1" s="1"/>
  <c r="AN9" i="11"/>
  <c r="AN70" i="1"/>
  <c r="AR79" i="11"/>
  <c r="AR55" i="11"/>
  <c r="AX82" i="11"/>
  <c r="AS5" i="1"/>
  <c r="AO43" i="1"/>
  <c r="AO41" i="1"/>
  <c r="AO44" i="1"/>
  <c r="AW92" i="11"/>
  <c r="BL20" i="11"/>
  <c r="AS95" i="11"/>
  <c r="BL177" i="1"/>
  <c r="AS176" i="1"/>
  <c r="AS181" i="1" s="1"/>
  <c r="AO84" i="11"/>
  <c r="BM8" i="11"/>
  <c r="BQ8" i="11" s="1"/>
  <c r="AX9" i="11"/>
  <c r="AX43" i="1"/>
  <c r="AX41" i="1"/>
  <c r="AX44" i="1"/>
  <c r="AT93" i="11"/>
  <c r="AT95" i="11"/>
  <c r="AT136" i="1"/>
  <c r="AT141" i="1" s="1"/>
  <c r="BK161" i="1"/>
  <c r="AP160" i="1"/>
  <c r="BK202" i="1"/>
  <c r="AP201" i="1"/>
  <c r="AP206" i="1" s="1"/>
  <c r="AW25" i="2"/>
  <c r="AW22" i="1"/>
  <c r="AO48" i="2"/>
  <c r="AO96" i="1"/>
  <c r="BJ14" i="11"/>
  <c r="AM11" i="11"/>
  <c r="AM89" i="11"/>
  <c r="BK210" i="1"/>
  <c r="AP209" i="1"/>
  <c r="AT83" i="11"/>
  <c r="AN33" i="11"/>
  <c r="AN198" i="1"/>
  <c r="AN196" i="1"/>
  <c r="AN199" i="1"/>
  <c r="AX28" i="2"/>
  <c r="AS168" i="1"/>
  <c r="AS173" i="1" s="1"/>
  <c r="AV95" i="1"/>
  <c r="AV100" i="1" s="1"/>
  <c r="AN69" i="2"/>
  <c r="AN169" i="1"/>
  <c r="AN168" i="1" s="1"/>
  <c r="BK95" i="2"/>
  <c r="BK94" i="2"/>
  <c r="AU84" i="1"/>
  <c r="AU82" i="1"/>
  <c r="AU85" i="1"/>
  <c r="AU103" i="1"/>
  <c r="AU108" i="1" s="1"/>
  <c r="BJ177" i="1"/>
  <c r="AM176" i="1"/>
  <c r="AM181" i="1" s="1"/>
  <c r="AP5" i="1"/>
  <c r="AR33" i="11"/>
  <c r="AR49" i="11" s="1"/>
  <c r="AR86" i="11"/>
  <c r="BK80" i="1"/>
  <c r="AP79" i="1"/>
  <c r="BK226" i="1"/>
  <c r="AP225" i="1"/>
  <c r="BL15" i="11"/>
  <c r="AS90" i="11"/>
  <c r="BL88" i="1"/>
  <c r="AS87" i="1"/>
  <c r="AS92" i="1" s="1"/>
  <c r="BL129" i="1"/>
  <c r="AS128" i="1"/>
  <c r="AW193" i="1"/>
  <c r="AW198" i="1" s="1"/>
  <c r="BL234" i="1"/>
  <c r="AS233" i="1"/>
  <c r="BM39" i="11"/>
  <c r="AQ51" i="1"/>
  <c r="AQ49" i="1"/>
  <c r="AQ52" i="1"/>
  <c r="AQ141" i="1"/>
  <c r="AQ139" i="1"/>
  <c r="AQ142" i="1"/>
  <c r="AU201" i="1"/>
  <c r="AU206" i="1" s="1"/>
  <c r="BK6" i="1"/>
  <c r="AR5" i="1"/>
  <c r="AO59" i="1"/>
  <c r="AO57" i="1"/>
  <c r="AO60" i="1"/>
  <c r="BL104" i="1"/>
  <c r="AS103" i="1"/>
  <c r="AS108" i="1" s="1"/>
  <c r="BL194" i="1"/>
  <c r="AS193" i="1"/>
  <c r="AX90" i="11"/>
  <c r="AX92" i="1"/>
  <c r="AX90" i="1"/>
  <c r="AX93" i="1"/>
  <c r="AP34" i="2"/>
  <c r="AS21" i="1"/>
  <c r="AS26" i="1" s="1"/>
  <c r="AR21" i="1"/>
  <c r="BK79" i="2"/>
  <c r="BQ37" i="2"/>
  <c r="AU5" i="1"/>
  <c r="BL6" i="1"/>
  <c r="AU29" i="1"/>
  <c r="AU34" i="1" s="1"/>
  <c r="AQ92" i="11"/>
  <c r="AQ70" i="1"/>
  <c r="AQ75" i="1" s="1"/>
  <c r="AQ87" i="1"/>
  <c r="AQ92" i="1" s="1"/>
  <c r="AQ117" i="1"/>
  <c r="AQ115" i="1"/>
  <c r="AQ118" i="1"/>
  <c r="BJ137" i="1"/>
  <c r="AM136" i="1"/>
  <c r="AM141" i="1" s="1"/>
  <c r="AU55" i="11"/>
  <c r="AU79" i="11"/>
  <c r="AU81" i="11"/>
  <c r="AU83" i="11"/>
  <c r="AU85" i="11"/>
  <c r="BK30" i="1"/>
  <c r="AP29" i="1"/>
  <c r="AP34" i="1" s="1"/>
  <c r="AT128" i="1"/>
  <c r="AT133" i="1" s="1"/>
  <c r="BK60" i="11"/>
  <c r="AP81" i="11"/>
  <c r="AN92" i="11"/>
  <c r="AN82" i="11"/>
  <c r="AX238" i="1"/>
  <c r="AX236" i="1"/>
  <c r="AX239" i="1"/>
  <c r="BK14" i="1"/>
  <c r="AR13" i="1"/>
  <c r="AN51" i="1"/>
  <c r="AN49" i="1"/>
  <c r="AN52" i="1"/>
  <c r="BM18" i="11"/>
  <c r="AV93" i="11"/>
  <c r="BM80" i="1"/>
  <c r="BM79" i="1" s="1"/>
  <c r="AV79" i="1"/>
  <c r="AN152" i="1"/>
  <c r="AN157" i="1" s="1"/>
  <c r="AV176" i="1"/>
  <c r="AV181" i="1" s="1"/>
  <c r="BM177" i="1"/>
  <c r="BM176" i="1" s="1"/>
  <c r="AR82" i="11"/>
  <c r="AR217" i="1"/>
  <c r="AR222" i="1" s="1"/>
  <c r="AX51" i="1"/>
  <c r="AX49" i="1"/>
  <c r="AX52" i="1"/>
  <c r="BK36" i="11"/>
  <c r="AP33" i="11"/>
  <c r="AT86" i="11"/>
  <c r="AV185" i="1"/>
  <c r="AV190" i="1" s="1"/>
  <c r="BM186" i="1"/>
  <c r="AX84" i="11"/>
  <c r="AS9" i="11"/>
  <c r="AO95" i="11"/>
  <c r="AO33" i="11"/>
  <c r="AO136" i="1"/>
  <c r="AW157" i="1"/>
  <c r="AW155" i="1"/>
  <c r="AW158" i="1"/>
  <c r="BL186" i="1"/>
  <c r="AS185" i="1"/>
  <c r="AS190" i="1" s="1"/>
  <c r="AS201" i="1"/>
  <c r="BL202" i="1"/>
  <c r="BM5" i="11"/>
  <c r="BQ5" i="11" s="1"/>
  <c r="AX6" i="11"/>
  <c r="AT96" i="11"/>
  <c r="AR51" i="1"/>
  <c r="AR49" i="1"/>
  <c r="AR52" i="1"/>
  <c r="BM43" i="11"/>
  <c r="AX190" i="1"/>
  <c r="AX188" i="1"/>
  <c r="AX191" i="1"/>
  <c r="AM93" i="11"/>
  <c r="BJ15" i="11"/>
  <c r="AM90" i="11"/>
  <c r="BJ55" i="1"/>
  <c r="AM54" i="1"/>
  <c r="AU92" i="1"/>
  <c r="AU90" i="1"/>
  <c r="AU93" i="1"/>
  <c r="AQ120" i="1"/>
  <c r="BJ145" i="1"/>
  <c r="AM144" i="1"/>
  <c r="AM149" i="1" s="1"/>
  <c r="AU160" i="1"/>
  <c r="AU165" i="1" s="1"/>
  <c r="AQ81" i="11"/>
  <c r="AQ209" i="1"/>
  <c r="AQ214" i="1" s="1"/>
  <c r="BJ65" i="11"/>
  <c r="AM86" i="11"/>
  <c r="AN18" i="1"/>
  <c r="AN16" i="1"/>
  <c r="AN19" i="1"/>
  <c r="BM17" i="11"/>
  <c r="AV92" i="11"/>
  <c r="AR176" i="1"/>
  <c r="AR181" i="1" s="1"/>
  <c r="AX201" i="1"/>
  <c r="AX206" i="1" s="1"/>
  <c r="AO93" i="11"/>
  <c r="BJ8" i="11"/>
  <c r="AO9" i="11"/>
  <c r="AW54" i="1"/>
  <c r="AW59" i="1" s="1"/>
  <c r="BL80" i="1"/>
  <c r="AS79" i="1"/>
  <c r="AO112" i="1"/>
  <c r="AO117" i="1" s="1"/>
  <c r="AW128" i="1"/>
  <c r="AW133" i="1" s="1"/>
  <c r="BL42" i="11"/>
  <c r="AO80" i="11"/>
  <c r="AO82" i="11"/>
  <c r="AO222" i="1"/>
  <c r="AO220" i="1"/>
  <c r="AO223" i="1"/>
  <c r="AW86" i="11"/>
  <c r="BM14" i="1"/>
  <c r="AX13" i="1"/>
  <c r="AT91" i="11"/>
  <c r="AT67" i="1"/>
  <c r="AT65" i="1"/>
  <c r="AT68" i="1"/>
  <c r="AT79" i="1"/>
  <c r="AT84" i="1" s="1"/>
  <c r="AT33" i="11"/>
  <c r="AT52" i="11" s="1"/>
  <c r="AT120" i="1"/>
  <c r="BK41" i="11"/>
  <c r="AS95" i="1"/>
  <c r="BJ47" i="1"/>
  <c r="AM46" i="1"/>
  <c r="AQ165" i="1"/>
  <c r="AQ163" i="1"/>
  <c r="AQ166" i="1"/>
  <c r="AX152" i="1"/>
  <c r="AX157" i="1" s="1"/>
  <c r="BM71" i="1"/>
  <c r="AV70" i="1"/>
  <c r="AV75" i="1" s="1"/>
  <c r="BM218" i="1"/>
  <c r="AV217" i="1"/>
  <c r="AV222" i="1" s="1"/>
  <c r="BM30" i="1"/>
  <c r="AV29" i="1"/>
  <c r="AV34" i="1" s="1"/>
  <c r="AR54" i="1"/>
  <c r="AR59" i="1" s="1"/>
  <c r="BM64" i="11"/>
  <c r="AV85" i="11"/>
  <c r="AW83" i="11"/>
  <c r="BK78" i="2"/>
  <c r="BK242" i="1" s="1"/>
  <c r="AP242" i="1"/>
  <c r="AT73" i="2"/>
  <c r="AT169" i="1"/>
  <c r="AT168" i="1" s="1"/>
  <c r="AX68" i="2"/>
  <c r="AX169" i="1"/>
  <c r="AU91" i="11"/>
  <c r="AQ133" i="1"/>
  <c r="AQ131" i="1"/>
  <c r="AQ134" i="1"/>
  <c r="BJ194" i="1"/>
  <c r="AM193" i="1"/>
  <c r="AM198" i="1" s="1"/>
  <c r="BK177" i="1"/>
  <c r="AP176" i="1"/>
  <c r="AR149" i="1"/>
  <c r="AR147" i="1"/>
  <c r="AR150" i="1"/>
  <c r="BM210" i="1"/>
  <c r="BM209" i="1" s="1"/>
  <c r="AV209" i="1"/>
  <c r="AV214" i="1" s="1"/>
  <c r="AT80" i="11"/>
  <c r="BM21" i="11"/>
  <c r="AV96" i="11"/>
  <c r="BK186" i="1"/>
  <c r="AP185" i="1"/>
  <c r="AP190" i="1" s="1"/>
  <c r="BL71" i="1"/>
  <c r="AS70" i="1"/>
  <c r="AO157" i="1"/>
  <c r="AO155" i="1"/>
  <c r="AO158" i="1"/>
  <c r="AT94" i="11"/>
  <c r="AQ11" i="11"/>
  <c r="AU117" i="1"/>
  <c r="AU115" i="1"/>
  <c r="AU118" i="1"/>
  <c r="AQ85" i="11"/>
  <c r="AN38" i="1"/>
  <c r="AN43" i="1" s="1"/>
  <c r="AR136" i="1"/>
  <c r="AR141" i="1" s="1"/>
  <c r="AO90" i="11"/>
  <c r="BL58" i="11"/>
  <c r="AS55" i="11"/>
  <c r="AS79" i="11"/>
  <c r="AS209" i="1"/>
  <c r="AS214" i="1" s="1"/>
  <c r="BL210" i="1"/>
  <c r="AP13" i="1"/>
  <c r="AX54" i="1"/>
  <c r="AX59" i="1" s="1"/>
  <c r="BK43" i="11"/>
  <c r="AO70" i="2"/>
  <c r="AO169" i="1"/>
  <c r="AW72" i="2"/>
  <c r="AW169" i="1"/>
  <c r="BM86" i="2"/>
  <c r="BM90" i="2"/>
  <c r="BK84" i="2"/>
  <c r="AP95" i="1"/>
  <c r="AP100" i="1" s="1"/>
  <c r="AT26" i="1"/>
  <c r="AT27" i="1"/>
  <c r="AR168" i="1"/>
  <c r="AR173" i="1" s="1"/>
  <c r="BM84" i="2"/>
  <c r="AQ90" i="11"/>
  <c r="AQ54" i="1"/>
  <c r="AQ59" i="1" s="1"/>
  <c r="BJ38" i="11"/>
  <c r="AU181" i="1"/>
  <c r="AU179" i="1"/>
  <c r="AU182" i="1"/>
  <c r="AU193" i="1"/>
  <c r="AU198" i="1" s="1"/>
  <c r="AU214" i="1"/>
  <c r="AU212" i="1"/>
  <c r="AU215" i="1"/>
  <c r="AU225" i="1"/>
  <c r="AU230" i="1" s="1"/>
  <c r="AX84" i="1"/>
  <c r="AX82" i="1"/>
  <c r="AX85" i="1"/>
  <c r="BK194" i="1"/>
  <c r="AP193" i="1"/>
  <c r="AP198" i="1" s="1"/>
  <c r="AN54" i="1"/>
  <c r="AN59" i="1" s="1"/>
  <c r="AN133" i="1"/>
  <c r="AN131" i="1"/>
  <c r="AN134" i="1"/>
  <c r="AN201" i="1"/>
  <c r="AT81" i="11"/>
  <c r="AN11" i="11"/>
  <c r="AN89" i="11"/>
  <c r="BM16" i="11"/>
  <c r="AV91" i="11"/>
  <c r="BM63" i="1"/>
  <c r="BM62" i="1" s="1"/>
  <c r="AV62" i="1"/>
  <c r="AV67" i="1" s="1"/>
  <c r="AR117" i="1"/>
  <c r="AR115" i="1"/>
  <c r="AR118" i="1"/>
  <c r="AN141" i="1"/>
  <c r="AN139" i="1"/>
  <c r="AN142" i="1"/>
  <c r="BM42" i="11"/>
  <c r="AR80" i="11"/>
  <c r="AR206" i="1"/>
  <c r="AR204" i="1"/>
  <c r="AR207" i="1"/>
  <c r="BK104" i="1"/>
  <c r="AP103" i="1"/>
  <c r="AP108" i="1" s="1"/>
  <c r="AT144" i="1"/>
  <c r="AT149" i="1" s="1"/>
  <c r="AT238" i="1"/>
  <c r="AT236" i="1"/>
  <c r="AT239" i="1"/>
  <c r="AR83" i="11"/>
  <c r="AX217" i="1"/>
  <c r="AX222" i="1" s="1"/>
  <c r="AS13" i="1"/>
  <c r="AO91" i="11"/>
  <c r="AO62" i="1"/>
  <c r="AO67" i="1" s="1"/>
  <c r="AO79" i="1"/>
  <c r="AO84" i="1" s="1"/>
  <c r="AO108" i="1"/>
  <c r="AO106" i="1"/>
  <c r="AO109" i="1"/>
  <c r="AO125" i="1"/>
  <c r="AO123" i="1"/>
  <c r="AO126" i="1"/>
  <c r="BL43" i="11"/>
  <c r="AO83" i="11"/>
  <c r="AO85" i="11"/>
  <c r="BM6" i="1"/>
  <c r="AX5" i="1"/>
  <c r="AT87" i="1"/>
  <c r="AT92" i="1" s="1"/>
  <c r="AT82" i="11"/>
  <c r="AN96" i="11"/>
  <c r="BM161" i="1"/>
  <c r="BM160" i="1" s="1"/>
  <c r="AV160" i="1"/>
  <c r="AT85" i="11"/>
  <c r="AM13" i="1"/>
  <c r="BJ39" i="1"/>
  <c r="AM38" i="1"/>
  <c r="AM43" i="1" s="1"/>
  <c r="AU94" i="11"/>
  <c r="AQ33" i="11"/>
  <c r="BJ39" i="11"/>
  <c r="AQ79" i="11"/>
  <c r="AQ55" i="11"/>
  <c r="AQ193" i="1"/>
  <c r="AQ198" i="1" s="1"/>
  <c r="BJ63" i="11"/>
  <c r="AM84" i="11"/>
  <c r="BJ234" i="1"/>
  <c r="AM233" i="1"/>
  <c r="AV9" i="11"/>
  <c r="BM55" i="1"/>
  <c r="AV54" i="1"/>
  <c r="AV59" i="1" s="1"/>
  <c r="AR95" i="11"/>
  <c r="BM61" i="11"/>
  <c r="AV82" i="11"/>
  <c r="AP86" i="11"/>
  <c r="BK65" i="11"/>
  <c r="BJ14" i="1"/>
  <c r="AO13" i="1"/>
  <c r="AW90" i="11"/>
  <c r="BL18" i="11"/>
  <c r="AS93" i="11"/>
  <c r="BL40" i="11"/>
  <c r="BL153" i="1"/>
  <c r="AS152" i="1"/>
  <c r="AS157" i="1" s="1"/>
  <c r="AO185" i="1"/>
  <c r="AO190" i="1" s="1"/>
  <c r="AO206" i="1"/>
  <c r="AO204" i="1"/>
  <c r="AO207" i="1"/>
  <c r="AW84" i="11"/>
  <c r="AW233" i="1"/>
  <c r="AW238" i="1" s="1"/>
  <c r="AT11" i="11"/>
  <c r="AT31" i="11" s="1"/>
  <c r="AT89" i="11"/>
  <c r="AT51" i="1"/>
  <c r="AT49" i="1"/>
  <c r="AT52" i="1"/>
  <c r="AT108" i="1"/>
  <c r="AT106" i="1"/>
  <c r="AT109" i="1"/>
  <c r="BK39" i="11"/>
  <c r="BK145" i="1"/>
  <c r="BK144" i="1" s="1"/>
  <c r="AP144" i="1"/>
  <c r="AP149" i="1" s="1"/>
  <c r="BK63" i="11"/>
  <c r="AP84" i="11"/>
  <c r="BJ78" i="2"/>
  <c r="BJ242" i="1" s="1"/>
  <c r="AM242" i="1"/>
  <c r="AW144" i="1"/>
  <c r="AW149" i="1" s="1"/>
  <c r="AQ26" i="2"/>
  <c r="AQ22" i="1"/>
  <c r="AX50" i="2"/>
  <c r="AX96" i="1"/>
  <c r="AR46" i="2"/>
  <c r="AR96" i="1"/>
  <c r="AM21" i="1"/>
  <c r="AM26" i="1" s="1"/>
  <c r="AV21" i="1"/>
  <c r="BJ86" i="2"/>
  <c r="BK81" i="2"/>
  <c r="BQ15" i="2"/>
  <c r="AQ89" i="11"/>
  <c r="AQ9" i="11"/>
  <c r="AQ38" i="1"/>
  <c r="AQ43" i="1" s="1"/>
  <c r="BJ18" i="11"/>
  <c r="BJ20" i="11"/>
  <c r="AM95" i="11"/>
  <c r="BJ36" i="11"/>
  <c r="AM33" i="11"/>
  <c r="BJ121" i="1"/>
  <c r="AM120" i="1"/>
  <c r="AU152" i="1"/>
  <c r="AU157" i="1" s="1"/>
  <c r="AQ80" i="11"/>
  <c r="AQ82" i="11"/>
  <c r="AQ84" i="11"/>
  <c r="AQ86" i="11"/>
  <c r="BK16" i="11"/>
  <c r="AP91" i="11"/>
  <c r="AX33" i="11"/>
  <c r="AX50" i="11" s="1"/>
  <c r="AX141" i="1"/>
  <c r="AX139" i="1"/>
  <c r="AX142" i="1"/>
  <c r="AT193" i="1"/>
  <c r="AN29" i="1"/>
  <c r="BM47" i="1"/>
  <c r="BM46" i="1" s="1"/>
  <c r="AV46" i="1"/>
  <c r="AV51" i="1" s="1"/>
  <c r="AR94" i="11"/>
  <c r="AR87" i="1"/>
  <c r="AR92" i="1" s="1"/>
  <c r="BM40" i="11"/>
  <c r="AV152" i="1"/>
  <c r="AV157" i="1" s="1"/>
  <c r="BM153" i="1"/>
  <c r="AR190" i="1"/>
  <c r="AR188" i="1"/>
  <c r="AR191" i="1"/>
  <c r="AN85" i="11"/>
  <c r="BK18" i="11"/>
  <c r="AP93" i="11"/>
  <c r="AX193" i="1"/>
  <c r="AX198" i="1" s="1"/>
  <c r="AR125" i="1"/>
  <c r="AR123" i="1"/>
  <c r="AR126" i="1"/>
  <c r="AR209" i="1"/>
  <c r="AR214" i="1" s="1"/>
  <c r="AO11" i="11"/>
  <c r="AO89" i="11"/>
  <c r="AO46" i="1"/>
  <c r="AO51" i="1" s="1"/>
  <c r="AW33" i="11"/>
  <c r="AW53" i="11" s="1"/>
  <c r="AW136" i="1"/>
  <c r="BL161" i="1"/>
  <c r="BL160" i="1" s="1"/>
  <c r="AS160" i="1"/>
  <c r="AS165" i="1" s="1"/>
  <c r="AO81" i="11"/>
  <c r="AO209" i="1"/>
  <c r="AO214" i="1" s="1"/>
  <c r="AO225" i="1"/>
  <c r="AO230" i="1" s="1"/>
  <c r="AT90" i="11"/>
  <c r="AT201" i="1"/>
  <c r="AT206" i="1" s="1"/>
  <c r="AN92" i="1"/>
  <c r="AN90" i="1"/>
  <c r="AN93" i="1"/>
  <c r="AR81" i="11"/>
  <c r="AR70" i="11"/>
  <c r="AT225" i="1"/>
  <c r="AT230" i="1" s="1"/>
  <c r="AU92" i="11"/>
  <c r="AU70" i="1"/>
  <c r="AQ103" i="1"/>
  <c r="AQ108" i="1" s="1"/>
  <c r="BJ129" i="1"/>
  <c r="AM128" i="1"/>
  <c r="AM133" i="1" s="1"/>
  <c r="AU144" i="1"/>
  <c r="AU149" i="1" s="1"/>
  <c r="AQ181" i="1"/>
  <c r="AQ179" i="1"/>
  <c r="AQ182" i="1"/>
  <c r="BJ61" i="11"/>
  <c r="AM82" i="11"/>
  <c r="BJ218" i="1"/>
  <c r="AM217" i="1"/>
  <c r="AV13" i="1"/>
  <c r="AR79" i="1"/>
  <c r="AR84" i="1" s="1"/>
  <c r="BM202" i="1"/>
  <c r="AV201" i="1"/>
  <c r="BK234" i="1"/>
  <c r="AP233" i="1"/>
  <c r="AP238" i="1" s="1"/>
  <c r="AW89" i="11"/>
  <c r="AW9" i="11"/>
  <c r="AW43" i="1"/>
  <c r="AW41" i="1"/>
  <c r="AW44" i="1"/>
  <c r="BL63" i="1"/>
  <c r="AS62" i="1"/>
  <c r="AO92" i="1"/>
  <c r="AO90" i="1"/>
  <c r="AO93" i="1"/>
  <c r="AW112" i="1"/>
  <c r="AW117" i="1" s="1"/>
  <c r="BL137" i="1"/>
  <c r="AS136" i="1"/>
  <c r="AW80" i="11"/>
  <c r="AW217" i="1"/>
  <c r="AW222" i="1" s="1"/>
  <c r="AT6" i="11"/>
  <c r="AT34" i="1"/>
  <c r="AT32" i="1"/>
  <c r="AT35" i="1"/>
  <c r="BK19" i="11"/>
  <c r="AP94" i="11"/>
  <c r="AP96" i="11"/>
  <c r="BK21" i="11"/>
  <c r="BK37" i="11"/>
  <c r="BK129" i="1"/>
  <c r="AP128" i="1"/>
  <c r="AX165" i="1"/>
  <c r="AX163" i="1"/>
  <c r="AX166" i="1"/>
  <c r="BK218" i="1"/>
  <c r="AP217" i="1"/>
  <c r="AP222" i="1" s="1"/>
  <c r="BJ226" i="1"/>
  <c r="AM225" i="1"/>
  <c r="AM230" i="1" s="1"/>
  <c r="AN80" i="11"/>
  <c r="AR43" i="1"/>
  <c r="AR41" i="1"/>
  <c r="AR44" i="1"/>
  <c r="BM36" i="11"/>
  <c r="AV33" i="11"/>
  <c r="AV49" i="11" s="1"/>
  <c r="BM194" i="1"/>
  <c r="BM193" i="1" s="1"/>
  <c r="AV193" i="1"/>
  <c r="BK137" i="1"/>
  <c r="AP136" i="1"/>
  <c r="AN165" i="1"/>
  <c r="AN163" i="1"/>
  <c r="AN166" i="1"/>
  <c r="BL55" i="1"/>
  <c r="AS54" i="1"/>
  <c r="AS59" i="1" s="1"/>
  <c r="AW181" i="1"/>
  <c r="AW179" i="1"/>
  <c r="AW182" i="1"/>
  <c r="AX79" i="11"/>
  <c r="AX55" i="11"/>
  <c r="BJ19" i="11"/>
  <c r="AM94" i="11"/>
  <c r="AU80" i="11"/>
  <c r="AN94" i="11"/>
  <c r="AW75" i="1"/>
  <c r="AW73" i="1"/>
  <c r="AW76" i="1"/>
  <c r="AO238" i="1"/>
  <c r="AO236" i="1"/>
  <c r="AO239" i="1"/>
  <c r="AX112" i="1"/>
  <c r="BL78" i="2"/>
  <c r="BL242" i="1" s="1"/>
  <c r="AS242" i="1"/>
  <c r="AP21" i="1"/>
  <c r="AP26" i="1" s="1"/>
  <c r="AO50" i="2"/>
  <c r="BK86" i="2"/>
  <c r="AU70" i="2"/>
  <c r="AU169" i="1"/>
  <c r="AU168" i="1" s="1"/>
  <c r="AU26" i="2"/>
  <c r="AU22" i="1"/>
  <c r="AU21" i="1" s="1"/>
  <c r="AT47" i="2"/>
  <c r="AT96" i="1"/>
  <c r="AT95" i="1" s="1"/>
  <c r="AO30" i="2"/>
  <c r="AO22" i="1"/>
  <c r="BK83" i="2"/>
  <c r="AQ13" i="1"/>
  <c r="BJ16" i="11"/>
  <c r="AM91" i="11"/>
  <c r="BJ63" i="1"/>
  <c r="AM62" i="1"/>
  <c r="BJ80" i="1"/>
  <c r="AM79" i="1"/>
  <c r="BJ104" i="1"/>
  <c r="AM103" i="1"/>
  <c r="AM108" i="1" s="1"/>
  <c r="AU136" i="1"/>
  <c r="AU141" i="1" s="1"/>
  <c r="AQ185" i="1"/>
  <c r="AQ190" i="1" s="1"/>
  <c r="AQ206" i="1"/>
  <c r="AQ204" i="1"/>
  <c r="AQ207" i="1"/>
  <c r="AQ217" i="1"/>
  <c r="AQ222" i="1" s="1"/>
  <c r="AQ233" i="1"/>
  <c r="AQ238" i="1" s="1"/>
  <c r="BK47" i="1"/>
  <c r="AP46" i="1"/>
  <c r="AP51" i="1" s="1"/>
  <c r="AX103" i="1"/>
  <c r="AX108" i="1" s="1"/>
  <c r="BK62" i="11"/>
  <c r="AP83" i="11"/>
  <c r="BM19" i="11"/>
  <c r="AV94" i="11"/>
  <c r="AN144" i="1"/>
  <c r="AN149" i="1" s="1"/>
  <c r="BM63" i="11"/>
  <c r="AV84" i="11"/>
  <c r="AN6" i="11"/>
  <c r="BM14" i="11"/>
  <c r="AV89" i="11"/>
  <c r="AV11" i="11"/>
  <c r="AV27" i="11" s="1"/>
  <c r="AR92" i="11"/>
  <c r="AR75" i="1"/>
  <c r="AR73" i="1"/>
  <c r="AR76" i="1"/>
  <c r="AN120" i="1"/>
  <c r="AV136" i="1"/>
  <c r="BM137" i="1"/>
  <c r="AN81" i="11"/>
  <c r="AN83" i="11"/>
  <c r="AN230" i="1"/>
  <c r="AN228" i="1"/>
  <c r="AN231" i="1"/>
  <c r="AT13" i="1"/>
  <c r="BK63" i="1"/>
  <c r="BK62" i="1" s="1"/>
  <c r="AP62" i="1"/>
  <c r="AP67" i="1" s="1"/>
  <c r="AX83" i="11"/>
  <c r="BM15" i="11"/>
  <c r="AV90" i="11"/>
  <c r="BM41" i="11"/>
  <c r="AR85" i="11"/>
  <c r="BJ5" i="11"/>
  <c r="AO6" i="11"/>
  <c r="AO29" i="1"/>
  <c r="AO34" i="1" s="1"/>
  <c r="AW91" i="11"/>
  <c r="AW95" i="11"/>
  <c r="AW103" i="1"/>
  <c r="AW125" i="1"/>
  <c r="AW123" i="1"/>
  <c r="AW126" i="1"/>
  <c r="BL41" i="11"/>
  <c r="AO79" i="11"/>
  <c r="AO55" i="11"/>
  <c r="AO193" i="1"/>
  <c r="AO198" i="1" s="1"/>
  <c r="AW85" i="11"/>
  <c r="AT38" i="1"/>
  <c r="AX125" i="1"/>
  <c r="AX123" i="1"/>
  <c r="AX126" i="1"/>
  <c r="AR198" i="1"/>
  <c r="AR196" i="1"/>
  <c r="AR199" i="1"/>
  <c r="BL8" i="11"/>
  <c r="AU9" i="11"/>
  <c r="AU90" i="11"/>
  <c r="AU59" i="1"/>
  <c r="AU57" i="1"/>
  <c r="AU60" i="1"/>
  <c r="AQ95" i="11"/>
  <c r="BJ37" i="11"/>
  <c r="BJ59" i="11"/>
  <c r="AM80" i="11"/>
  <c r="BJ202" i="1"/>
  <c r="AM201" i="1"/>
  <c r="AM206" i="1" s="1"/>
  <c r="AU86" i="11"/>
  <c r="AR89" i="11"/>
  <c r="AR11" i="11"/>
  <c r="AR25" i="11" s="1"/>
  <c r="AR93" i="11"/>
  <c r="AW19" i="1"/>
  <c r="BL16" i="11"/>
  <c r="AS91" i="11"/>
  <c r="AO94" i="11"/>
  <c r="AW96" i="11"/>
  <c r="BL38" i="11"/>
  <c r="AO160" i="1"/>
  <c r="AO165" i="1" s="1"/>
  <c r="AW185" i="1"/>
  <c r="AW190" i="1" s="1"/>
  <c r="AW82" i="11"/>
  <c r="BL64" i="11"/>
  <c r="AS85" i="11"/>
  <c r="AT5" i="1"/>
  <c r="BK17" i="11"/>
  <c r="AP92" i="11"/>
  <c r="BK71" i="1"/>
  <c r="AP70" i="1"/>
  <c r="BK88" i="1"/>
  <c r="AP87" i="1"/>
  <c r="BK113" i="1"/>
  <c r="AP112" i="1"/>
  <c r="AX144" i="1"/>
  <c r="AX149" i="1" s="1"/>
  <c r="AT79" i="11"/>
  <c r="AT55" i="11"/>
  <c r="BQ19" i="2"/>
  <c r="AU27" i="2"/>
  <c r="BQ64" i="2"/>
  <c r="AO49" i="2"/>
  <c r="AU25" i="2"/>
  <c r="AO31" i="2"/>
  <c r="AV49" i="2"/>
  <c r="BM33" i="2"/>
  <c r="BM49" i="2" s="1"/>
  <c r="AP70" i="2"/>
  <c r="BK55" i="2"/>
  <c r="BJ90" i="2"/>
  <c r="AM51" i="2"/>
  <c r="BJ33" i="2"/>
  <c r="BJ53" i="2" s="1"/>
  <c r="BL91" i="2"/>
  <c r="BQ43" i="2"/>
  <c r="BM91" i="2"/>
  <c r="BQ41" i="2"/>
  <c r="BK85" i="2"/>
  <c r="BQ40" i="2"/>
  <c r="BM80" i="2"/>
  <c r="BQ17" i="2"/>
  <c r="BK89" i="2"/>
  <c r="BM85" i="2"/>
  <c r="AO47" i="2"/>
  <c r="AU24" i="2"/>
  <c r="AO29" i="2"/>
  <c r="BJ92" i="2"/>
  <c r="BL93" i="2"/>
  <c r="BQ14" i="2"/>
  <c r="BM83" i="2"/>
  <c r="AU68" i="2"/>
  <c r="AS27" i="2"/>
  <c r="BL11" i="2"/>
  <c r="BL31" i="2" s="1"/>
  <c r="AO24" i="2"/>
  <c r="AO27" i="2"/>
  <c r="AM68" i="2"/>
  <c r="BJ55" i="2"/>
  <c r="BJ75" i="2" s="1"/>
  <c r="AV71" i="2"/>
  <c r="BM55" i="2"/>
  <c r="BM71" i="2" s="1"/>
  <c r="BL95" i="2"/>
  <c r="BM93" i="2"/>
  <c r="BQ38" i="2"/>
  <c r="BQ59" i="2"/>
  <c r="BQ18" i="2"/>
  <c r="AN53" i="2"/>
  <c r="BJ93" i="2"/>
  <c r="BJ84" i="2"/>
  <c r="BJ94" i="2"/>
  <c r="BJ89" i="2"/>
  <c r="BM78" i="2"/>
  <c r="BM242" i="1" s="1"/>
  <c r="BL90" i="2"/>
  <c r="BL79" i="2"/>
  <c r="BL92" i="2"/>
  <c r="BQ63" i="2"/>
  <c r="BQ61" i="2"/>
  <c r="BQ39" i="2"/>
  <c r="AS52" i="2"/>
  <c r="BL33" i="2"/>
  <c r="BL50" i="2" s="1"/>
  <c r="BL80" i="2"/>
  <c r="BK80" i="2"/>
  <c r="AP47" i="2"/>
  <c r="BK33" i="2"/>
  <c r="BJ95" i="2"/>
  <c r="BJ79" i="2"/>
  <c r="BJ91" i="2"/>
  <c r="BL81" i="2"/>
  <c r="BQ21" i="2"/>
  <c r="BM95" i="2"/>
  <c r="BQ65" i="2"/>
  <c r="BJ83" i="2"/>
  <c r="BQ42" i="2"/>
  <c r="AX30" i="2"/>
  <c r="AS69" i="2"/>
  <c r="BL55" i="2"/>
  <c r="AP88" i="2"/>
  <c r="BK11" i="2"/>
  <c r="AO46" i="2"/>
  <c r="AM26" i="2"/>
  <c r="BJ11" i="2"/>
  <c r="BJ31" i="2" s="1"/>
  <c r="AV29" i="2"/>
  <c r="BM11" i="2"/>
  <c r="BM25" i="2" s="1"/>
  <c r="BJ81" i="2"/>
  <c r="BL83" i="2"/>
  <c r="BJ96" i="2"/>
  <c r="AP26" i="2"/>
  <c r="AP24" i="2"/>
  <c r="AX47" i="2"/>
  <c r="AP27" i="2"/>
  <c r="AX29" i="2"/>
  <c r="AT53" i="2"/>
  <c r="AU88" i="2"/>
  <c r="AU246" i="1" s="1"/>
  <c r="AN46" i="2"/>
  <c r="AO12" i="2"/>
  <c r="AN50" i="2"/>
  <c r="AO25" i="2"/>
  <c r="AO28" i="2"/>
  <c r="AX34" i="2"/>
  <c r="AP12" i="2"/>
  <c r="AX25" i="2"/>
  <c r="AQ12" i="2"/>
  <c r="AT51" i="2"/>
  <c r="AX49" i="2"/>
  <c r="AM29" i="2"/>
  <c r="AU30" i="2"/>
  <c r="AV51" i="2"/>
  <c r="AX56" i="2"/>
  <c r="AW26" i="2"/>
  <c r="AP31" i="2"/>
  <c r="AT46" i="2"/>
  <c r="AU12" i="2"/>
  <c r="AX52" i="2"/>
  <c r="AP29" i="2"/>
  <c r="AX31" i="2"/>
  <c r="AO53" i="2"/>
  <c r="AT49" i="2"/>
  <c r="AU34" i="2"/>
  <c r="AM27" i="2"/>
  <c r="AU28" i="2"/>
  <c r="AV47" i="2"/>
  <c r="AO26" i="2"/>
  <c r="AX26" i="2"/>
  <c r="AX24" i="2"/>
  <c r="AP25" i="2"/>
  <c r="AX27" i="2"/>
  <c r="AO51" i="2"/>
  <c r="AU31" i="2"/>
  <c r="AV34" i="2"/>
  <c r="AV25" i="2"/>
  <c r="AO88" i="2"/>
  <c r="AO246" i="1" s="1"/>
  <c r="AP52" i="2"/>
  <c r="AV73" i="2"/>
  <c r="AM49" i="2"/>
  <c r="AP48" i="2"/>
  <c r="AM69" i="2"/>
  <c r="AV72" i="2"/>
  <c r="AM50" i="2"/>
  <c r="AP53" i="2"/>
  <c r="AP46" i="2"/>
  <c r="AM73" i="2"/>
  <c r="AQ28" i="2"/>
  <c r="AM48" i="2"/>
  <c r="AM71" i="2"/>
  <c r="AQ24" i="2"/>
  <c r="AM46" i="2"/>
  <c r="AM70" i="2"/>
  <c r="AQ88" i="2"/>
  <c r="AQ246" i="1" s="1"/>
  <c r="AM53" i="2"/>
  <c r="AV74" i="2"/>
  <c r="AQ31" i="2"/>
  <c r="AV56" i="2"/>
  <c r="AW47" i="2"/>
  <c r="AN48" i="2"/>
  <c r="AN12" i="2"/>
  <c r="AV12" i="2"/>
  <c r="AP56" i="2"/>
  <c r="AS47" i="2"/>
  <c r="AU73" i="2"/>
  <c r="AQ49" i="2"/>
  <c r="AO34" i="2"/>
  <c r="AS48" i="2"/>
  <c r="AM25" i="2"/>
  <c r="AN49" i="2"/>
  <c r="AU75" i="2"/>
  <c r="AN56" i="2"/>
  <c r="AR48" i="2"/>
  <c r="AP72" i="2"/>
  <c r="AM28" i="2"/>
  <c r="AN47" i="2"/>
  <c r="AQ51" i="2"/>
  <c r="AN51" i="2"/>
  <c r="AU71" i="2"/>
  <c r="AX12" i="2"/>
  <c r="AN74" i="2"/>
  <c r="AR53" i="2"/>
  <c r="AW53" i="2"/>
  <c r="AM24" i="2"/>
  <c r="AN34" i="2"/>
  <c r="AV31" i="2"/>
  <c r="AW50" i="2"/>
  <c r="AS50" i="2"/>
  <c r="AW12" i="2"/>
  <c r="AU72" i="2"/>
  <c r="AR51" i="2"/>
  <c r="AW51" i="2"/>
  <c r="AW74" i="2"/>
  <c r="AV27" i="2"/>
  <c r="AW46" i="2"/>
  <c r="AP69" i="2"/>
  <c r="AP71" i="2"/>
  <c r="AQ47" i="2"/>
  <c r="AX71" i="2"/>
  <c r="AX73" i="2"/>
  <c r="AW28" i="2"/>
  <c r="AU69" i="2"/>
  <c r="AQ48" i="2"/>
  <c r="AQ34" i="2"/>
  <c r="AN70" i="2"/>
  <c r="AV70" i="2"/>
  <c r="AQ29" i="2"/>
  <c r="AR47" i="2"/>
  <c r="AT75" i="2"/>
  <c r="AX74" i="2"/>
  <c r="AV50" i="2"/>
  <c r="AV30" i="2"/>
  <c r="AW88" i="2"/>
  <c r="AW246" i="1" s="1"/>
  <c r="AN72" i="2"/>
  <c r="AP68" i="2"/>
  <c r="AM74" i="2"/>
  <c r="AU56" i="2"/>
  <c r="AQ46" i="2"/>
  <c r="AN75" i="2"/>
  <c r="AN68" i="2"/>
  <c r="AV68" i="2"/>
  <c r="AQ27" i="2"/>
  <c r="AR52" i="2"/>
  <c r="AR34" i="2"/>
  <c r="AX72" i="2"/>
  <c r="AM88" i="2"/>
  <c r="AM246" i="1" s="1"/>
  <c r="AV48" i="2"/>
  <c r="AV28" i="2"/>
  <c r="AW31" i="2"/>
  <c r="AP49" i="2"/>
  <c r="AP51" i="2"/>
  <c r="AT70" i="2"/>
  <c r="AT68" i="2"/>
  <c r="AT74" i="2"/>
  <c r="AS46" i="2"/>
  <c r="AW30" i="2"/>
  <c r="AM72" i="2"/>
  <c r="AU74" i="2"/>
  <c r="AQ52" i="2"/>
  <c r="AN73" i="2"/>
  <c r="AV75" i="2"/>
  <c r="AQ30" i="2"/>
  <c r="AQ25" i="2"/>
  <c r="AR50" i="2"/>
  <c r="AT71" i="2"/>
  <c r="AX70" i="2"/>
  <c r="AT34" i="2"/>
  <c r="AX69" i="2"/>
  <c r="AM30" i="2"/>
  <c r="AV53" i="2"/>
  <c r="AV46" i="2"/>
  <c r="AV88" i="2"/>
  <c r="AV26" i="2"/>
  <c r="AW29" i="2"/>
  <c r="AS49" i="2"/>
  <c r="AX51" i="2"/>
  <c r="AX53" i="2"/>
  <c r="AQ50" i="2"/>
  <c r="AN71" i="2"/>
  <c r="AT69" i="2"/>
  <c r="AT72" i="2"/>
  <c r="AP73" i="2"/>
  <c r="AW27" i="2"/>
  <c r="AM75" i="2"/>
  <c r="AP74" i="2"/>
  <c r="AO72" i="2"/>
  <c r="AP75" i="2"/>
  <c r="AM31" i="2"/>
  <c r="AW24" i="2"/>
  <c r="AX75" i="2"/>
  <c r="AT48" i="2"/>
  <c r="AT50" i="2"/>
  <c r="AT52" i="2"/>
  <c r="AS34" i="2"/>
  <c r="AS53" i="2"/>
  <c r="AS51" i="2"/>
  <c r="AT12" i="2"/>
  <c r="AS73" i="2"/>
  <c r="AS24" i="2"/>
  <c r="AS26" i="2"/>
  <c r="AS28" i="2"/>
  <c r="AS30" i="2"/>
  <c r="AS88" i="2"/>
  <c r="AS25" i="2"/>
  <c r="AS12" i="2"/>
  <c r="AQ56" i="2"/>
  <c r="AQ69" i="2"/>
  <c r="AQ71" i="2"/>
  <c r="AQ73" i="2"/>
  <c r="AQ75" i="2"/>
  <c r="AQ68" i="2"/>
  <c r="AQ74" i="2"/>
  <c r="AQ70" i="2"/>
  <c r="AQ72" i="2"/>
  <c r="AO56" i="2"/>
  <c r="AO69" i="2"/>
  <c r="AO71" i="2"/>
  <c r="AO73" i="2"/>
  <c r="AO75" i="2"/>
  <c r="AO68" i="2"/>
  <c r="AO74" i="2"/>
  <c r="AS75" i="2"/>
  <c r="AT56" i="2"/>
  <c r="AW56" i="2"/>
  <c r="AW69" i="2"/>
  <c r="AW71" i="2"/>
  <c r="AW73" i="2"/>
  <c r="AW75" i="2"/>
  <c r="AW68" i="2"/>
  <c r="AW70" i="2"/>
  <c r="AR56" i="2"/>
  <c r="AS29" i="2"/>
  <c r="AS68" i="2"/>
  <c r="AS70" i="2"/>
  <c r="AS72" i="2"/>
  <c r="AS74" i="2"/>
  <c r="AS71" i="2"/>
  <c r="AS56" i="2"/>
  <c r="AS31" i="2"/>
  <c r="BK169" i="1" l="1"/>
  <c r="AW16" i="1"/>
  <c r="AP68" i="11"/>
  <c r="AT68" i="11"/>
  <c r="AS75" i="11"/>
  <c r="AV72" i="11"/>
  <c r="AM26" i="11"/>
  <c r="AX68" i="11"/>
  <c r="AQ29" i="11"/>
  <c r="AN53" i="11"/>
  <c r="AW70" i="11"/>
  <c r="AQ72" i="11"/>
  <c r="AP47" i="11"/>
  <c r="AU74" i="11"/>
  <c r="AR73" i="11"/>
  <c r="AN73" i="11"/>
  <c r="AM48" i="11"/>
  <c r="AP25" i="11"/>
  <c r="AM68" i="11"/>
  <c r="BK22" i="1"/>
  <c r="AQ46" i="11"/>
  <c r="AP18" i="1"/>
  <c r="AW10" i="1"/>
  <c r="AN10" i="1"/>
  <c r="AT18" i="1"/>
  <c r="AS18" i="1"/>
  <c r="AU10" i="1"/>
  <c r="AM10" i="1"/>
  <c r="AQ18" i="1"/>
  <c r="AR10" i="1"/>
  <c r="AX10" i="1"/>
  <c r="AP10" i="1"/>
  <c r="AM18" i="1"/>
  <c r="AS10" i="1"/>
  <c r="AQ10" i="1"/>
  <c r="AT10" i="1"/>
  <c r="AV18" i="1"/>
  <c r="AO10" i="1"/>
  <c r="AW71" i="11"/>
  <c r="AU51" i="11"/>
  <c r="AW74" i="11"/>
  <c r="AP75" i="11"/>
  <c r="AR48" i="11"/>
  <c r="AS141" i="1"/>
  <c r="AW72" i="11"/>
  <c r="AW69" i="11"/>
  <c r="AN51" i="11"/>
  <c r="AO27" i="11"/>
  <c r="AO48" i="11"/>
  <c r="AO69" i="11"/>
  <c r="AP74" i="11"/>
  <c r="AP72" i="11"/>
  <c r="AS30" i="11"/>
  <c r="AV73" i="11"/>
  <c r="AP73" i="11"/>
  <c r="AN47" i="11"/>
  <c r="AS51" i="11"/>
  <c r="AM69" i="11"/>
  <c r="BQ96" i="2"/>
  <c r="BM89" i="11"/>
  <c r="BK92" i="11"/>
  <c r="AS50" i="11"/>
  <c r="AS53" i="11"/>
  <c r="AS52" i="11"/>
  <c r="AM73" i="11"/>
  <c r="AM71" i="11"/>
  <c r="AN69" i="11"/>
  <c r="AN72" i="11"/>
  <c r="BL93" i="11"/>
  <c r="AW75" i="11"/>
  <c r="AU48" i="11"/>
  <c r="AU50" i="11"/>
  <c r="AU52" i="11"/>
  <c r="AU49" i="11"/>
  <c r="AR74" i="11"/>
  <c r="BQ82" i="2"/>
  <c r="BJ95" i="11"/>
  <c r="AU53" i="11"/>
  <c r="AP28" i="11"/>
  <c r="AN70" i="11"/>
  <c r="AP31" i="11"/>
  <c r="AN74" i="11"/>
  <c r="AQ30" i="11"/>
  <c r="AP27" i="11"/>
  <c r="AP29" i="11"/>
  <c r="AP26" i="11"/>
  <c r="AX25" i="11"/>
  <c r="AV51" i="11"/>
  <c r="BJ91" i="11"/>
  <c r="BK94" i="11"/>
  <c r="AV71" i="11"/>
  <c r="BM92" i="11"/>
  <c r="AS31" i="11"/>
  <c r="BJ49" i="2"/>
  <c r="AV74" i="11"/>
  <c r="BM93" i="11"/>
  <c r="AW68" i="11"/>
  <c r="AR71" i="11"/>
  <c r="AV69" i="11"/>
  <c r="AS74" i="11"/>
  <c r="AQ52" i="11"/>
  <c r="AP46" i="11"/>
  <c r="AM47" i="11"/>
  <c r="AX52" i="11"/>
  <c r="AN48" i="11"/>
  <c r="AP53" i="11"/>
  <c r="AN49" i="11"/>
  <c r="AP49" i="11"/>
  <c r="AP51" i="11"/>
  <c r="AX48" i="11"/>
  <c r="AP24" i="11"/>
  <c r="AX53" i="11"/>
  <c r="BQ93" i="2"/>
  <c r="AM49" i="11"/>
  <c r="AM70" i="11"/>
  <c r="AT24" i="11"/>
  <c r="AV68" i="11"/>
  <c r="BL24" i="2"/>
  <c r="BM84" i="11"/>
  <c r="AS68" i="11"/>
  <c r="AM72" i="11"/>
  <c r="AQ53" i="11"/>
  <c r="BQ80" i="2"/>
  <c r="BL91" i="11"/>
  <c r="BJ94" i="11"/>
  <c r="BJ84" i="11"/>
  <c r="AQ25" i="11"/>
  <c r="AW27" i="11"/>
  <c r="AW26" i="11"/>
  <c r="AR69" i="11"/>
  <c r="AW30" i="11"/>
  <c r="BK91" i="11"/>
  <c r="AW25" i="11"/>
  <c r="BQ79" i="2"/>
  <c r="BM47" i="2"/>
  <c r="AQ71" i="11"/>
  <c r="AM74" i="11"/>
  <c r="BK83" i="11"/>
  <c r="AX46" i="11"/>
  <c r="BQ86" i="2"/>
  <c r="AN50" i="11"/>
  <c r="BQ89" i="2"/>
  <c r="BM90" i="11"/>
  <c r="AW31" i="11"/>
  <c r="BK96" i="11"/>
  <c r="AR72" i="11"/>
  <c r="AS71" i="11"/>
  <c r="AW29" i="11"/>
  <c r="BJ51" i="2"/>
  <c r="AO51" i="11"/>
  <c r="AU75" i="11"/>
  <c r="BM96" i="1"/>
  <c r="BM95" i="1" s="1"/>
  <c r="BM101" i="1" s="1"/>
  <c r="AU70" i="11"/>
  <c r="AM24" i="11"/>
  <c r="AS69" i="11"/>
  <c r="AS27" i="11"/>
  <c r="AR51" i="11"/>
  <c r="AX29" i="11"/>
  <c r="BM53" i="2"/>
  <c r="BL85" i="11"/>
  <c r="AO53" i="11"/>
  <c r="AQ69" i="11"/>
  <c r="AM30" i="11"/>
  <c r="AM25" i="11"/>
  <c r="AO46" i="11"/>
  <c r="AN71" i="11"/>
  <c r="AO47" i="11"/>
  <c r="AX31" i="11"/>
  <c r="AQ50" i="11"/>
  <c r="BK96" i="1"/>
  <c r="BK95" i="1" s="1"/>
  <c r="BK100" i="1" s="1"/>
  <c r="AX24" i="11"/>
  <c r="AV29" i="11"/>
  <c r="BM75" i="2"/>
  <c r="BM69" i="2"/>
  <c r="AV25" i="11"/>
  <c r="AV52" i="11"/>
  <c r="AR47" i="11"/>
  <c r="AN46" i="11"/>
  <c r="BL95" i="11"/>
  <c r="AM27" i="11"/>
  <c r="AQ31" i="11"/>
  <c r="BK95" i="11"/>
  <c r="AU69" i="11"/>
  <c r="AT24" i="1"/>
  <c r="AT26" i="11"/>
  <c r="AP70" i="11"/>
  <c r="AX27" i="11"/>
  <c r="AP69" i="11"/>
  <c r="AT73" i="11"/>
  <c r="AX28" i="11"/>
  <c r="BJ81" i="11"/>
  <c r="BQ94" i="2"/>
  <c r="AS26" i="11"/>
  <c r="BJ80" i="11"/>
  <c r="AW48" i="11"/>
  <c r="AQ73" i="11"/>
  <c r="AS28" i="11"/>
  <c r="AX73" i="11"/>
  <c r="AP71" i="11"/>
  <c r="AM52" i="11"/>
  <c r="AS29" i="11"/>
  <c r="AN68" i="11"/>
  <c r="AQ49" i="11"/>
  <c r="AO68" i="11"/>
  <c r="AM29" i="11"/>
  <c r="AW46" i="11"/>
  <c r="AQ68" i="11"/>
  <c r="AT71" i="11"/>
  <c r="AQ70" i="11"/>
  <c r="BK89" i="11"/>
  <c r="BQ85" i="2"/>
  <c r="BQ90" i="2"/>
  <c r="AO70" i="11"/>
  <c r="BL90" i="11"/>
  <c r="AR34" i="11"/>
  <c r="AM53" i="11"/>
  <c r="AO52" i="11"/>
  <c r="AX49" i="11"/>
  <c r="AW139" i="1"/>
  <c r="AW142" i="1"/>
  <c r="AT196" i="1"/>
  <c r="AT199" i="1"/>
  <c r="AR95" i="1"/>
  <c r="AR100" i="1" s="1"/>
  <c r="AO16" i="1"/>
  <c r="AO19" i="1"/>
  <c r="BQ6" i="1"/>
  <c r="BM5" i="1"/>
  <c r="AN28" i="11"/>
  <c r="AN88" i="11"/>
  <c r="AN12" i="11"/>
  <c r="AW168" i="1"/>
  <c r="AW173" i="1" s="1"/>
  <c r="BM217" i="1"/>
  <c r="BM222" i="1" s="1"/>
  <c r="AS196" i="1"/>
  <c r="AS199" i="1"/>
  <c r="BK209" i="1"/>
  <c r="BK214" i="1" s="1"/>
  <c r="AW21" i="1"/>
  <c r="AW26" i="1" s="1"/>
  <c r="AN73" i="1"/>
  <c r="AN76" i="1"/>
  <c r="BL112" i="1"/>
  <c r="BL117" i="1" s="1"/>
  <c r="BQ60" i="11"/>
  <c r="AN25" i="11"/>
  <c r="AQ65" i="1"/>
  <c r="AQ68" i="1"/>
  <c r="AX231" i="1"/>
  <c r="AX228" i="1"/>
  <c r="BL86" i="11"/>
  <c r="AM34" i="1"/>
  <c r="AM32" i="1"/>
  <c r="AM35" i="1"/>
  <c r="AP171" i="1"/>
  <c r="AP174" i="1"/>
  <c r="AT179" i="1"/>
  <c r="AT182" i="1"/>
  <c r="BL89" i="11"/>
  <c r="BJ5" i="1"/>
  <c r="BM38" i="1"/>
  <c r="BM43" i="1" s="1"/>
  <c r="BJ71" i="2"/>
  <c r="BJ69" i="2"/>
  <c r="BK70" i="1"/>
  <c r="BK75" i="1" s="1"/>
  <c r="BQ59" i="11"/>
  <c r="AO196" i="1"/>
  <c r="AO199" i="1"/>
  <c r="AO35" i="1"/>
  <c r="AO32" i="1"/>
  <c r="AP68" i="1"/>
  <c r="AP65" i="1"/>
  <c r="BM94" i="11"/>
  <c r="AP27" i="1"/>
  <c r="AP24" i="1"/>
  <c r="BK136" i="1"/>
  <c r="BK217" i="1"/>
  <c r="BK222" i="1" s="1"/>
  <c r="AS139" i="1"/>
  <c r="AS142" i="1"/>
  <c r="BL62" i="1"/>
  <c r="BL67" i="1" s="1"/>
  <c r="BK233" i="1"/>
  <c r="BQ218" i="1"/>
  <c r="BQ217" i="1" s="1"/>
  <c r="BJ217" i="1"/>
  <c r="BJ222" i="1" s="1"/>
  <c r="AU150" i="1"/>
  <c r="AU147" i="1"/>
  <c r="AT204" i="1"/>
  <c r="AT207" i="1"/>
  <c r="AO215" i="1"/>
  <c r="AO212" i="1"/>
  <c r="BK93" i="11"/>
  <c r="BQ153" i="1"/>
  <c r="BQ152" i="1" s="1"/>
  <c r="BM152" i="1"/>
  <c r="BM157" i="1" s="1"/>
  <c r="AW47" i="11"/>
  <c r="BJ13" i="1"/>
  <c r="AN31" i="11"/>
  <c r="AO74" i="11"/>
  <c r="AO65" i="1"/>
  <c r="AO68" i="1"/>
  <c r="AP109" i="1"/>
  <c r="AP106" i="1"/>
  <c r="AV68" i="1"/>
  <c r="AV65" i="1"/>
  <c r="AT70" i="11"/>
  <c r="AN57" i="1"/>
  <c r="AN60" i="1"/>
  <c r="AU228" i="1"/>
  <c r="AU231" i="1"/>
  <c r="AO25" i="11"/>
  <c r="AV31" i="11"/>
  <c r="AR60" i="1"/>
  <c r="AR57" i="1"/>
  <c r="AV73" i="1"/>
  <c r="AV76" i="1"/>
  <c r="AM51" i="1"/>
  <c r="AM49" i="1"/>
  <c r="AM52" i="1"/>
  <c r="AT46" i="11"/>
  <c r="AO71" i="11"/>
  <c r="BJ93" i="11"/>
  <c r="AS188" i="1"/>
  <c r="AS191" i="1"/>
  <c r="AQ34" i="11"/>
  <c r="BK33" i="11"/>
  <c r="BK48" i="11" s="1"/>
  <c r="AP34" i="11"/>
  <c r="AV84" i="1"/>
  <c r="AV82" i="1"/>
  <c r="AV85" i="1"/>
  <c r="BK13" i="1"/>
  <c r="AN27" i="11"/>
  <c r="BK29" i="1"/>
  <c r="AU68" i="11"/>
  <c r="AU78" i="11"/>
  <c r="AU56" i="11"/>
  <c r="AQ93" i="1"/>
  <c r="AQ90" i="1"/>
  <c r="BL5" i="1"/>
  <c r="BL22" i="1"/>
  <c r="BL21" i="1" s="1"/>
  <c r="AS198" i="1"/>
  <c r="AW196" i="1"/>
  <c r="AW199" i="1"/>
  <c r="AR46" i="11"/>
  <c r="AQ51" i="11"/>
  <c r="AT142" i="1"/>
  <c r="AT139" i="1"/>
  <c r="AS8" i="1"/>
  <c r="AS11" i="1"/>
  <c r="AM51" i="11"/>
  <c r="BJ92" i="11"/>
  <c r="BL38" i="1"/>
  <c r="BL43" i="1" s="1"/>
  <c r="AV236" i="1"/>
  <c r="AV239" i="1"/>
  <c r="BK11" i="11"/>
  <c r="BK26" i="11" s="1"/>
  <c r="AP88" i="11"/>
  <c r="AP12" i="11"/>
  <c r="AQ47" i="11"/>
  <c r="AU24" i="11"/>
  <c r="AV173" i="1"/>
  <c r="AV171" i="1"/>
  <c r="AV174" i="1"/>
  <c r="AM166" i="1"/>
  <c r="AM163" i="1"/>
  <c r="BM86" i="11"/>
  <c r="BQ42" i="11"/>
  <c r="AO75" i="11"/>
  <c r="BQ43" i="11"/>
  <c r="AS49" i="11"/>
  <c r="BL94" i="11"/>
  <c r="BK80" i="11"/>
  <c r="AP30" i="11"/>
  <c r="BM83" i="11"/>
  <c r="BJ29" i="1"/>
  <c r="BQ30" i="1"/>
  <c r="BQ29" i="1" s="1"/>
  <c r="BK168" i="1"/>
  <c r="BK173" i="1" s="1"/>
  <c r="BK90" i="11"/>
  <c r="AS88" i="11"/>
  <c r="BL11" i="11"/>
  <c r="AS12" i="11"/>
  <c r="AU73" i="11"/>
  <c r="AU134" i="1"/>
  <c r="AU131" i="1"/>
  <c r="AX74" i="11"/>
  <c r="AW65" i="1"/>
  <c r="AW68" i="1"/>
  <c r="AT100" i="1"/>
  <c r="AT98" i="1"/>
  <c r="AT101" i="1"/>
  <c r="AP141" i="1"/>
  <c r="AP139" i="1"/>
  <c r="AP142" i="1"/>
  <c r="AO31" i="11"/>
  <c r="AO88" i="11"/>
  <c r="AO12" i="11"/>
  <c r="AP16" i="1"/>
  <c r="AP19" i="1"/>
  <c r="AT173" i="1"/>
  <c r="AT171" i="1"/>
  <c r="AT174" i="1"/>
  <c r="BQ15" i="11"/>
  <c r="AM106" i="1"/>
  <c r="AM109" i="1"/>
  <c r="BK21" i="1"/>
  <c r="AU158" i="1"/>
  <c r="AU155" i="1"/>
  <c r="BK103" i="1"/>
  <c r="BK108" i="1" s="1"/>
  <c r="AO168" i="1"/>
  <c r="AO173" i="1" s="1"/>
  <c r="AT50" i="11"/>
  <c r="AT34" i="11"/>
  <c r="BL193" i="1"/>
  <c r="BL198" i="1" s="1"/>
  <c r="AP230" i="1"/>
  <c r="AP228" i="1"/>
  <c r="AP231" i="1"/>
  <c r="AT48" i="11"/>
  <c r="AQ174" i="1"/>
  <c r="AQ171" i="1"/>
  <c r="AT158" i="1"/>
  <c r="AT155" i="1"/>
  <c r="AP158" i="1"/>
  <c r="AP155" i="1"/>
  <c r="AV123" i="1"/>
  <c r="AV126" i="1"/>
  <c r="BQ84" i="2"/>
  <c r="AP117" i="1"/>
  <c r="AP115" i="1"/>
  <c r="AP118" i="1"/>
  <c r="AU25" i="11"/>
  <c r="AW106" i="1"/>
  <c r="AW109" i="1"/>
  <c r="BK46" i="1"/>
  <c r="BK51" i="1" s="1"/>
  <c r="BJ103" i="1"/>
  <c r="BQ104" i="1"/>
  <c r="BQ19" i="11"/>
  <c r="AS57" i="1"/>
  <c r="AS60" i="1"/>
  <c r="BM198" i="1"/>
  <c r="BM196" i="1"/>
  <c r="BM199" i="1"/>
  <c r="BM201" i="1"/>
  <c r="BM206" i="1" s="1"/>
  <c r="BJ82" i="11"/>
  <c r="AM131" i="1"/>
  <c r="AM134" i="1"/>
  <c r="AT231" i="1"/>
  <c r="AT228" i="1"/>
  <c r="AW49" i="11"/>
  <c r="AW34" i="11"/>
  <c r="AV50" i="11"/>
  <c r="BQ18" i="11"/>
  <c r="AV26" i="1"/>
  <c r="AV24" i="1"/>
  <c r="AV27" i="1"/>
  <c r="BK84" i="11"/>
  <c r="AT12" i="11"/>
  <c r="AT88" i="11"/>
  <c r="AO188" i="1"/>
  <c r="AO191" i="1"/>
  <c r="AV57" i="1"/>
  <c r="AV60" i="1"/>
  <c r="AT74" i="11"/>
  <c r="AO72" i="11"/>
  <c r="AV26" i="11"/>
  <c r="AN204" i="1"/>
  <c r="AN207" i="1"/>
  <c r="AP199" i="1"/>
  <c r="AP196" i="1"/>
  <c r="AP101" i="1"/>
  <c r="AP98" i="1"/>
  <c r="BL209" i="1"/>
  <c r="BL214" i="1" s="1"/>
  <c r="AS76" i="1"/>
  <c r="AS73" i="1"/>
  <c r="BM70" i="1"/>
  <c r="BM75" i="1" s="1"/>
  <c r="AS100" i="1"/>
  <c r="AS98" i="1"/>
  <c r="AS101" i="1"/>
  <c r="BQ14" i="1"/>
  <c r="BQ13" i="1" s="1"/>
  <c r="BM13" i="1"/>
  <c r="AS84" i="1"/>
  <c r="AS82" i="1"/>
  <c r="AS85" i="1"/>
  <c r="BL185" i="1"/>
  <c r="BL190" i="1" s="1"/>
  <c r="AO49" i="11"/>
  <c r="AO34" i="11"/>
  <c r="BM185" i="1"/>
  <c r="BM190" i="1" s="1"/>
  <c r="BM181" i="1"/>
  <c r="BM179" i="1"/>
  <c r="BM182" i="1"/>
  <c r="BK81" i="11"/>
  <c r="AQ73" i="1"/>
  <c r="AQ76" i="1"/>
  <c r="BK5" i="1"/>
  <c r="BL128" i="1"/>
  <c r="BL133" i="1" s="1"/>
  <c r="BK225" i="1"/>
  <c r="BK230" i="1" s="1"/>
  <c r="AV98" i="1"/>
  <c r="AV101" i="1"/>
  <c r="BJ89" i="11"/>
  <c r="AT30" i="11"/>
  <c r="AX71" i="11"/>
  <c r="AQ231" i="1"/>
  <c r="AQ228" i="1"/>
  <c r="AQ48" i="11"/>
  <c r="AQ32" i="1"/>
  <c r="AQ35" i="1"/>
  <c r="AV131" i="1"/>
  <c r="AV134" i="1"/>
  <c r="BL80" i="11"/>
  <c r="AW8" i="1"/>
  <c r="AW11" i="1"/>
  <c r="BM79" i="11"/>
  <c r="BM103" i="1"/>
  <c r="BM108" i="1" s="1"/>
  <c r="AM171" i="1"/>
  <c r="AM174" i="1"/>
  <c r="AM92" i="1"/>
  <c r="AM90" i="1"/>
  <c r="AM93" i="1"/>
  <c r="AT220" i="1"/>
  <c r="AT223" i="1"/>
  <c r="AS72" i="11"/>
  <c r="AW51" i="11"/>
  <c r="BL29" i="1"/>
  <c r="BK152" i="1"/>
  <c r="BK157" i="1" s="1"/>
  <c r="AS47" i="11"/>
  <c r="BM120" i="1"/>
  <c r="BM125" i="1" s="1"/>
  <c r="BK55" i="11"/>
  <c r="BK75" i="11" s="1"/>
  <c r="AP56" i="11"/>
  <c r="AP78" i="11"/>
  <c r="BJ85" i="11"/>
  <c r="AU46" i="11"/>
  <c r="AU34" i="11"/>
  <c r="AM11" i="1"/>
  <c r="AM8" i="1"/>
  <c r="AO147" i="1"/>
  <c r="AO150" i="1"/>
  <c r="AN75" i="11"/>
  <c r="BQ113" i="1"/>
  <c r="BJ112" i="1"/>
  <c r="BJ117" i="1" s="1"/>
  <c r="AU18" i="1"/>
  <c r="AU16" i="1"/>
  <c r="AU19" i="1"/>
  <c r="AP52" i="11"/>
  <c r="AW52" i="1"/>
  <c r="AW49" i="1"/>
  <c r="AR52" i="11"/>
  <c r="AR31" i="11"/>
  <c r="AR88" i="11"/>
  <c r="AR12" i="11"/>
  <c r="AS67" i="1"/>
  <c r="AS65" i="1"/>
  <c r="AS68" i="1"/>
  <c r="AR29" i="11"/>
  <c r="BK149" i="1"/>
  <c r="BK147" i="1"/>
  <c r="BK150" i="1"/>
  <c r="AQ126" i="1"/>
  <c r="AQ123" i="1"/>
  <c r="AR18" i="1"/>
  <c r="AR16" i="1"/>
  <c r="AR19" i="1"/>
  <c r="AU109" i="1"/>
  <c r="AU106" i="1"/>
  <c r="BM87" i="1"/>
  <c r="AP52" i="1"/>
  <c r="AP49" i="1"/>
  <c r="BQ16" i="11"/>
  <c r="AR215" i="1"/>
  <c r="AR212" i="1"/>
  <c r="BQ63" i="11"/>
  <c r="BJ46" i="1"/>
  <c r="BJ51" i="1" s="1"/>
  <c r="BQ47" i="1"/>
  <c r="AX204" i="1"/>
  <c r="AX207" i="1"/>
  <c r="BM84" i="1"/>
  <c r="BM82" i="1"/>
  <c r="BM85" i="1"/>
  <c r="AM139" i="1"/>
  <c r="AM142" i="1"/>
  <c r="AR11" i="1"/>
  <c r="AR8" i="1"/>
  <c r="BM133" i="1"/>
  <c r="BM131" i="1"/>
  <c r="BM134" i="1"/>
  <c r="AT188" i="1"/>
  <c r="AT191" i="1"/>
  <c r="AN26" i="11"/>
  <c r="BM169" i="1"/>
  <c r="AM188" i="1"/>
  <c r="AM191" i="1"/>
  <c r="AN11" i="1"/>
  <c r="AN8" i="1"/>
  <c r="BM88" i="2"/>
  <c r="BM246" i="1" s="1"/>
  <c r="AV246" i="1"/>
  <c r="BQ91" i="2"/>
  <c r="BJ73" i="2"/>
  <c r="BK112" i="1"/>
  <c r="BK117" i="1" s="1"/>
  <c r="AO29" i="11"/>
  <c r="AM204" i="1"/>
  <c r="AM207" i="1"/>
  <c r="AO73" i="11"/>
  <c r="AO56" i="11"/>
  <c r="AO78" i="11"/>
  <c r="AW108" i="1"/>
  <c r="AX72" i="11"/>
  <c r="AT16" i="1"/>
  <c r="AT19" i="1"/>
  <c r="AR53" i="11"/>
  <c r="AR27" i="11"/>
  <c r="AQ236" i="1"/>
  <c r="AQ239" i="1"/>
  <c r="AQ188" i="1"/>
  <c r="AQ191" i="1"/>
  <c r="AM84" i="1"/>
  <c r="AM82" i="1"/>
  <c r="AM85" i="1"/>
  <c r="AQ19" i="1"/>
  <c r="AQ16" i="1"/>
  <c r="AU173" i="1"/>
  <c r="AU171" i="1"/>
  <c r="AU174" i="1"/>
  <c r="BL54" i="1"/>
  <c r="BL59" i="1" s="1"/>
  <c r="AV46" i="11"/>
  <c r="AW220" i="1"/>
  <c r="AW223" i="1"/>
  <c r="AW118" i="1"/>
  <c r="AW115" i="1"/>
  <c r="BQ61" i="11"/>
  <c r="BQ129" i="1"/>
  <c r="BQ128" i="1" s="1"/>
  <c r="BJ128" i="1"/>
  <c r="AT25" i="11"/>
  <c r="AS163" i="1"/>
  <c r="AS166" i="1"/>
  <c r="BM51" i="1"/>
  <c r="BM49" i="1"/>
  <c r="BM52" i="1"/>
  <c r="AM125" i="1"/>
  <c r="AM123" i="1"/>
  <c r="AM126" i="1"/>
  <c r="BM22" i="1"/>
  <c r="AQ21" i="1"/>
  <c r="AW239" i="1"/>
  <c r="AW236" i="1"/>
  <c r="BK86" i="11"/>
  <c r="BM54" i="1"/>
  <c r="BM59" i="1" s="1"/>
  <c r="AQ199" i="1"/>
  <c r="AQ196" i="1"/>
  <c r="AU29" i="11"/>
  <c r="BM91" i="11"/>
  <c r="AN206" i="1"/>
  <c r="BK193" i="1"/>
  <c r="BK198" i="1" s="1"/>
  <c r="AN24" i="1"/>
  <c r="AN27" i="1"/>
  <c r="AS212" i="1"/>
  <c r="AS215" i="1"/>
  <c r="AR142" i="1"/>
  <c r="AR139" i="1"/>
  <c r="AQ24" i="11"/>
  <c r="AS75" i="1"/>
  <c r="AT69" i="11"/>
  <c r="AP181" i="1"/>
  <c r="AP179" i="1"/>
  <c r="AP182" i="1"/>
  <c r="AU26" i="11"/>
  <c r="AV35" i="1"/>
  <c r="AV32" i="1"/>
  <c r="AX158" i="1"/>
  <c r="AX155" i="1"/>
  <c r="BL96" i="1"/>
  <c r="BL95" i="1" s="1"/>
  <c r="AT85" i="1"/>
  <c r="AT82" i="1"/>
  <c r="BL79" i="1"/>
  <c r="BL84" i="1" s="1"/>
  <c r="AR179" i="1"/>
  <c r="AR182" i="1"/>
  <c r="BJ86" i="11"/>
  <c r="AM59" i="1"/>
  <c r="AM57" i="1"/>
  <c r="AM60" i="1"/>
  <c r="AO30" i="11"/>
  <c r="AV188" i="1"/>
  <c r="AV191" i="1"/>
  <c r="AV179" i="1"/>
  <c r="AV182" i="1"/>
  <c r="AU72" i="11"/>
  <c r="BQ137" i="1"/>
  <c r="BQ136" i="1" s="1"/>
  <c r="BJ136" i="1"/>
  <c r="BJ141" i="1" s="1"/>
  <c r="AQ27" i="11"/>
  <c r="AS106" i="1"/>
  <c r="AS109" i="1"/>
  <c r="AP84" i="1"/>
  <c r="AP82" i="1"/>
  <c r="AP85" i="1"/>
  <c r="AP11" i="1"/>
  <c r="AP8" i="1"/>
  <c r="AN34" i="11"/>
  <c r="AM28" i="11"/>
  <c r="BJ11" i="11"/>
  <c r="BJ29" i="11" s="1"/>
  <c r="AM88" i="11"/>
  <c r="BK201" i="1"/>
  <c r="BK206" i="1" s="1"/>
  <c r="AU31" i="11"/>
  <c r="AQ34" i="1"/>
  <c r="AR26" i="11"/>
  <c r="AV70" i="11"/>
  <c r="BM55" i="11"/>
  <c r="BM75" i="11" s="1"/>
  <c r="AV78" i="11"/>
  <c r="AV56" i="11"/>
  <c r="AV30" i="11"/>
  <c r="AN188" i="1"/>
  <c r="AN191" i="1"/>
  <c r="AM173" i="1"/>
  <c r="BK82" i="11"/>
  <c r="BJ87" i="1"/>
  <c r="BJ92" i="1" s="1"/>
  <c r="AN82" i="1"/>
  <c r="AN85" i="1"/>
  <c r="BL83" i="11"/>
  <c r="AS34" i="1"/>
  <c r="AS32" i="1"/>
  <c r="AS35" i="1"/>
  <c r="AU220" i="1"/>
  <c r="AU223" i="1"/>
  <c r="AM31" i="11"/>
  <c r="AV115" i="1"/>
  <c r="AV118" i="1"/>
  <c r="BL92" i="11"/>
  <c r="BM81" i="11"/>
  <c r="AT212" i="1"/>
  <c r="AT215" i="1"/>
  <c r="BK79" i="11"/>
  <c r="BQ64" i="11"/>
  <c r="BJ79" i="11"/>
  <c r="AU30" i="11"/>
  <c r="AN100" i="1"/>
  <c r="AN98" i="1"/>
  <c r="AN101" i="1"/>
  <c r="BL225" i="1"/>
  <c r="BL230" i="1" s="1"/>
  <c r="BJ185" i="1"/>
  <c r="BJ190" i="1" s="1"/>
  <c r="BQ186" i="1"/>
  <c r="BL13" i="1"/>
  <c r="AS149" i="1"/>
  <c r="AS147" i="1"/>
  <c r="AS150" i="1"/>
  <c r="AV150" i="1"/>
  <c r="AV147" i="1"/>
  <c r="AT166" i="1"/>
  <c r="AT163" i="1"/>
  <c r="AU73" i="1"/>
  <c r="AU76" i="1"/>
  <c r="AR30" i="11"/>
  <c r="BM214" i="1"/>
  <c r="BM212" i="1"/>
  <c r="BM215" i="1"/>
  <c r="AT126" i="1"/>
  <c r="AT123" i="1"/>
  <c r="BL136" i="1"/>
  <c r="BL141" i="1" s="1"/>
  <c r="AV158" i="1"/>
  <c r="AV155" i="1"/>
  <c r="AX95" i="1"/>
  <c r="AX100" i="1" s="1"/>
  <c r="BM67" i="1"/>
  <c r="BM65" i="1"/>
  <c r="BM68" i="1"/>
  <c r="AS133" i="1"/>
  <c r="AS131" i="1"/>
  <c r="AS134" i="1"/>
  <c r="BQ41" i="11"/>
  <c r="AN182" i="1"/>
  <c r="AN179" i="1"/>
  <c r="AW163" i="1"/>
  <c r="AW166" i="1"/>
  <c r="AO179" i="1"/>
  <c r="AO182" i="1"/>
  <c r="AR231" i="1"/>
  <c r="AR228" i="1"/>
  <c r="BJ27" i="2"/>
  <c r="AP92" i="1"/>
  <c r="AP90" i="1"/>
  <c r="AP93" i="1"/>
  <c r="AW188" i="1"/>
  <c r="AW191" i="1"/>
  <c r="AR28" i="11"/>
  <c r="BQ37" i="11"/>
  <c r="AT41" i="1"/>
  <c r="AT44" i="1"/>
  <c r="BM136" i="1"/>
  <c r="BJ79" i="1"/>
  <c r="BJ84" i="1" s="1"/>
  <c r="BQ80" i="1"/>
  <c r="BQ79" i="1" s="1"/>
  <c r="AX115" i="1"/>
  <c r="AX118" i="1"/>
  <c r="AN29" i="11"/>
  <c r="AX70" i="11"/>
  <c r="AX56" i="11"/>
  <c r="AX78" i="11"/>
  <c r="BM33" i="11"/>
  <c r="AV34" i="11"/>
  <c r="AM231" i="1"/>
  <c r="AM228" i="1"/>
  <c r="AP133" i="1"/>
  <c r="AP131" i="1"/>
  <c r="AP134" i="1"/>
  <c r="AR82" i="1"/>
  <c r="AR85" i="1"/>
  <c r="AO49" i="1"/>
  <c r="AO52" i="1"/>
  <c r="AN35" i="1"/>
  <c r="AN32" i="1"/>
  <c r="BQ121" i="1"/>
  <c r="BJ120" i="1"/>
  <c r="AQ44" i="1"/>
  <c r="AQ41" i="1"/>
  <c r="AS158" i="1"/>
  <c r="AS155" i="1"/>
  <c r="AV166" i="1"/>
  <c r="AV163" i="1"/>
  <c r="AT93" i="1"/>
  <c r="AT90" i="1"/>
  <c r="AS16" i="1"/>
  <c r="AS19" i="1"/>
  <c r="BQ38" i="11"/>
  <c r="AQ26" i="11"/>
  <c r="AQ12" i="11"/>
  <c r="AQ88" i="11"/>
  <c r="BL70" i="1"/>
  <c r="BL75" i="1" s="1"/>
  <c r="BK176" i="1"/>
  <c r="BM29" i="1"/>
  <c r="BQ65" i="11"/>
  <c r="AM147" i="1"/>
  <c r="AM150" i="1"/>
  <c r="BQ55" i="1"/>
  <c r="BQ54" i="1" s="1"/>
  <c r="BJ54" i="1"/>
  <c r="BJ59" i="1" s="1"/>
  <c r="AV53" i="11"/>
  <c r="AT75" i="11"/>
  <c r="AR24" i="1"/>
  <c r="AR27" i="1"/>
  <c r="BL103" i="1"/>
  <c r="BL108" i="1" s="1"/>
  <c r="AU207" i="1"/>
  <c r="AU204" i="1"/>
  <c r="AS90" i="1"/>
  <c r="AS93" i="1"/>
  <c r="BK79" i="1"/>
  <c r="BK84" i="1" s="1"/>
  <c r="AS171" i="1"/>
  <c r="AS174" i="1"/>
  <c r="AT72" i="11"/>
  <c r="BQ14" i="11"/>
  <c r="AP163" i="1"/>
  <c r="AP166" i="1"/>
  <c r="AT28" i="11"/>
  <c r="AR68" i="11"/>
  <c r="AR56" i="11"/>
  <c r="AR78" i="11"/>
  <c r="BL217" i="1"/>
  <c r="BL222" i="1" s="1"/>
  <c r="AW52" i="11"/>
  <c r="BM80" i="11"/>
  <c r="BM95" i="11"/>
  <c r="AM155" i="1"/>
  <c r="AM158" i="1"/>
  <c r="BJ169" i="1"/>
  <c r="BL84" i="11"/>
  <c r="AV8" i="1"/>
  <c r="AV11" i="1"/>
  <c r="AX68" i="1"/>
  <c r="AX65" i="1"/>
  <c r="AW95" i="1"/>
  <c r="AW100" i="1" s="1"/>
  <c r="AS48" i="11"/>
  <c r="BL33" i="11"/>
  <c r="BL52" i="11" s="1"/>
  <c r="AS34" i="11"/>
  <c r="BJ96" i="11"/>
  <c r="AT57" i="1"/>
  <c r="AT60" i="1"/>
  <c r="BK85" i="11"/>
  <c r="AX35" i="1"/>
  <c r="AX32" i="1"/>
  <c r="AN106" i="1"/>
  <c r="AN109" i="1"/>
  <c r="AM75" i="11"/>
  <c r="BJ55" i="11"/>
  <c r="BJ69" i="11" s="1"/>
  <c r="AM78" i="11"/>
  <c r="AM100" i="1"/>
  <c r="AM98" i="1"/>
  <c r="AM101" i="1"/>
  <c r="AS228" i="1"/>
  <c r="AS231" i="1"/>
  <c r="AS126" i="1"/>
  <c r="AS123" i="1"/>
  <c r="AS51" i="1"/>
  <c r="AS49" i="1"/>
  <c r="AS52" i="1"/>
  <c r="AQ85" i="1"/>
  <c r="AQ82" i="1"/>
  <c r="AT27" i="11"/>
  <c r="BL144" i="1"/>
  <c r="BL149" i="1" s="1"/>
  <c r="AW28" i="11"/>
  <c r="AW88" i="11"/>
  <c r="AW12" i="11"/>
  <c r="BM149" i="1"/>
  <c r="BM147" i="1"/>
  <c r="BM150" i="1"/>
  <c r="AU126" i="1"/>
  <c r="AU123" i="1"/>
  <c r="AN123" i="1"/>
  <c r="AN126" i="1"/>
  <c r="BQ40" i="11"/>
  <c r="BJ38" i="1"/>
  <c r="BJ43" i="1" s="1"/>
  <c r="BQ39" i="1"/>
  <c r="BQ38" i="1" s="1"/>
  <c r="BQ194" i="1"/>
  <c r="BQ193" i="1" s="1"/>
  <c r="BJ193" i="1"/>
  <c r="BJ198" i="1" s="1"/>
  <c r="AS204" i="1"/>
  <c r="AS207" i="1"/>
  <c r="AS44" i="1"/>
  <c r="AS41" i="1"/>
  <c r="BK67" i="1"/>
  <c r="BK65" i="1"/>
  <c r="BK68" i="1"/>
  <c r="AU26" i="1"/>
  <c r="AU24" i="1"/>
  <c r="AU27" i="1"/>
  <c r="AV198" i="1"/>
  <c r="AV196" i="1"/>
  <c r="AV199" i="1"/>
  <c r="AV206" i="1"/>
  <c r="AV204" i="1"/>
  <c r="AV207" i="1"/>
  <c r="AV49" i="1"/>
  <c r="AV52" i="1"/>
  <c r="BQ20" i="11"/>
  <c r="BQ39" i="11"/>
  <c r="AM16" i="1"/>
  <c r="AM19" i="1"/>
  <c r="AO26" i="11"/>
  <c r="AX18" i="1"/>
  <c r="AX16" i="1"/>
  <c r="AX19" i="1"/>
  <c r="AU8" i="1"/>
  <c r="AU11" i="1"/>
  <c r="BQ17" i="11"/>
  <c r="BM233" i="1"/>
  <c r="BM238" i="1" s="1"/>
  <c r="BJ160" i="1"/>
  <c r="BJ165" i="1" s="1"/>
  <c r="BQ161" i="1"/>
  <c r="AX76" i="1"/>
  <c r="AX73" i="1"/>
  <c r="AW215" i="1"/>
  <c r="AW212" i="1"/>
  <c r="AM117" i="1"/>
  <c r="AM115" i="1"/>
  <c r="AM118" i="1"/>
  <c r="AX212" i="1"/>
  <c r="AX215" i="1"/>
  <c r="BL88" i="2"/>
  <c r="BL246" i="1" s="1"/>
  <c r="AS246" i="1"/>
  <c r="BQ81" i="2"/>
  <c r="BQ95" i="2"/>
  <c r="BQ78" i="2"/>
  <c r="BQ242" i="1" s="1"/>
  <c r="BQ92" i="2"/>
  <c r="BK87" i="1"/>
  <c r="BK92" i="1" s="1"/>
  <c r="AT8" i="1"/>
  <c r="AT11" i="1"/>
  <c r="BJ201" i="1"/>
  <c r="BJ206" i="1" s="1"/>
  <c r="BQ202" i="1"/>
  <c r="BQ201" i="1" s="1"/>
  <c r="AT43" i="1"/>
  <c r="AT53" i="11"/>
  <c r="AV141" i="1"/>
  <c r="AV139" i="1"/>
  <c r="AV142" i="1"/>
  <c r="AV24" i="11"/>
  <c r="AU142" i="1"/>
  <c r="AU139" i="1"/>
  <c r="AM67" i="1"/>
  <c r="AM65" i="1"/>
  <c r="AM68" i="1"/>
  <c r="AO21" i="1"/>
  <c r="AX117" i="1"/>
  <c r="BJ225" i="1"/>
  <c r="BJ230" i="1" s="1"/>
  <c r="BQ226" i="1"/>
  <c r="BQ225" i="1" s="1"/>
  <c r="BK128" i="1"/>
  <c r="BK133" i="1" s="1"/>
  <c r="AQ106" i="1"/>
  <c r="AQ109" i="1"/>
  <c r="BL165" i="1"/>
  <c r="BL163" i="1"/>
  <c r="BL166" i="1"/>
  <c r="AO24" i="11"/>
  <c r="AN34" i="1"/>
  <c r="AX51" i="11"/>
  <c r="AX34" i="11"/>
  <c r="AM46" i="11"/>
  <c r="BJ33" i="11"/>
  <c r="BJ52" i="11" s="1"/>
  <c r="AM27" i="1"/>
  <c r="AM24" i="1"/>
  <c r="AP147" i="1"/>
  <c r="AP150" i="1"/>
  <c r="BL152" i="1"/>
  <c r="BL157" i="1" s="1"/>
  <c r="BM82" i="11"/>
  <c r="AM238" i="1"/>
  <c r="AM236" i="1"/>
  <c r="AM239" i="1"/>
  <c r="AQ75" i="11"/>
  <c r="AQ56" i="11"/>
  <c r="AQ78" i="11"/>
  <c r="AM41" i="1"/>
  <c r="AM44" i="1"/>
  <c r="AV165" i="1"/>
  <c r="AX220" i="1"/>
  <c r="AX223" i="1"/>
  <c r="AN24" i="11"/>
  <c r="AU196" i="1"/>
  <c r="AU199" i="1"/>
  <c r="AR174" i="1"/>
  <c r="AR171" i="1"/>
  <c r="BL79" i="11"/>
  <c r="AN44" i="1"/>
  <c r="AN41" i="1"/>
  <c r="AT29" i="11"/>
  <c r="AP188" i="1"/>
  <c r="AP191" i="1"/>
  <c r="AM196" i="1"/>
  <c r="AM199" i="1"/>
  <c r="AX168" i="1"/>
  <c r="AX173" i="1" s="1"/>
  <c r="BM85" i="11"/>
  <c r="AW57" i="1"/>
  <c r="AW60" i="1"/>
  <c r="BQ145" i="1"/>
  <c r="BQ144" i="1" s="1"/>
  <c r="BJ144" i="1"/>
  <c r="BJ149" i="1" s="1"/>
  <c r="AS206" i="1"/>
  <c r="AO28" i="11"/>
  <c r="AR220" i="1"/>
  <c r="AR223" i="1"/>
  <c r="AN155" i="1"/>
  <c r="AN158" i="1"/>
  <c r="AT134" i="1"/>
  <c r="AT131" i="1"/>
  <c r="AR26" i="1"/>
  <c r="AS238" i="1"/>
  <c r="AS236" i="1"/>
  <c r="AS239" i="1"/>
  <c r="BQ88" i="1"/>
  <c r="BL87" i="1"/>
  <c r="BL92" i="1" s="1"/>
  <c r="AR75" i="11"/>
  <c r="AM179" i="1"/>
  <c r="AM182" i="1"/>
  <c r="BL169" i="1"/>
  <c r="AO95" i="1"/>
  <c r="AO100" i="1" s="1"/>
  <c r="AP165" i="1"/>
  <c r="AS179" i="1"/>
  <c r="AS182" i="1"/>
  <c r="AU188" i="1"/>
  <c r="AU191" i="1"/>
  <c r="AM75" i="1"/>
  <c r="AM73" i="1"/>
  <c r="AM76" i="1"/>
  <c r="AQ11" i="1"/>
  <c r="AQ8" i="1"/>
  <c r="AS220" i="1"/>
  <c r="AS223" i="1"/>
  <c r="AO50" i="11"/>
  <c r="AN52" i="11"/>
  <c r="AX75" i="11"/>
  <c r="AR109" i="1"/>
  <c r="AR106" i="1"/>
  <c r="BJ152" i="1"/>
  <c r="AV10" i="1"/>
  <c r="AM214" i="1"/>
  <c r="AM212" i="1"/>
  <c r="AM215" i="1"/>
  <c r="AX47" i="11"/>
  <c r="AP44" i="1"/>
  <c r="AP41" i="1"/>
  <c r="BL81" i="11"/>
  <c r="AN236" i="1"/>
  <c r="AN239" i="1"/>
  <c r="AU71" i="11"/>
  <c r="BQ21" i="11"/>
  <c r="BM117" i="1"/>
  <c r="BM115" i="1"/>
  <c r="BM118" i="1"/>
  <c r="AW73" i="11"/>
  <c r="AW78" i="11"/>
  <c r="AW56" i="11"/>
  <c r="AV230" i="1"/>
  <c r="AV228" i="1"/>
  <c r="AV231" i="1"/>
  <c r="AN30" i="11"/>
  <c r="AP125" i="1"/>
  <c r="AP123" i="1"/>
  <c r="AP126" i="1"/>
  <c r="BJ83" i="11"/>
  <c r="BQ58" i="11"/>
  <c r="BJ96" i="1"/>
  <c r="AP57" i="1"/>
  <c r="AP60" i="1"/>
  <c r="BL120" i="1"/>
  <c r="BL125" i="1" s="1"/>
  <c r="BL46" i="1"/>
  <c r="AU239" i="1"/>
  <c r="AU236" i="1"/>
  <c r="AQ28" i="11"/>
  <c r="AT118" i="1"/>
  <c r="AT115" i="1"/>
  <c r="AR163" i="1"/>
  <c r="AR166" i="1"/>
  <c r="AX26" i="1"/>
  <c r="AX24" i="1"/>
  <c r="AX27" i="1"/>
  <c r="AP76" i="1"/>
  <c r="AP73" i="1"/>
  <c r="AM222" i="1"/>
  <c r="AM220" i="1"/>
  <c r="AM223" i="1"/>
  <c r="BK185" i="1"/>
  <c r="BK190" i="1" s="1"/>
  <c r="AO139" i="1"/>
  <c r="AO142" i="1"/>
  <c r="AX150" i="1"/>
  <c r="AX147" i="1"/>
  <c r="BM96" i="11"/>
  <c r="AO115" i="1"/>
  <c r="AO118" i="1"/>
  <c r="AU166" i="1"/>
  <c r="AU163" i="1"/>
  <c r="AP204" i="1"/>
  <c r="AP207" i="1"/>
  <c r="AV108" i="1"/>
  <c r="AV106" i="1"/>
  <c r="AV109" i="1"/>
  <c r="AU27" i="11"/>
  <c r="AU88" i="11"/>
  <c r="AU12" i="11"/>
  <c r="AN220" i="1"/>
  <c r="AN223" i="1"/>
  <c r="AQ95" i="1"/>
  <c r="AQ100" i="1" s="1"/>
  <c r="BK88" i="2"/>
  <c r="BK246" i="1" s="1"/>
  <c r="AP246" i="1"/>
  <c r="AT78" i="11"/>
  <c r="AT56" i="11"/>
  <c r="AP75" i="1"/>
  <c r="AO163" i="1"/>
  <c r="AO166" i="1"/>
  <c r="AR24" i="11"/>
  <c r="AT47" i="11"/>
  <c r="AN125" i="1"/>
  <c r="AV28" i="11"/>
  <c r="BM11" i="11"/>
  <c r="BM28" i="11" s="1"/>
  <c r="AV88" i="11"/>
  <c r="AV12" i="11"/>
  <c r="AN150" i="1"/>
  <c r="AN147" i="1"/>
  <c r="AX109" i="1"/>
  <c r="AX106" i="1"/>
  <c r="AQ220" i="1"/>
  <c r="AQ223" i="1"/>
  <c r="BJ62" i="1"/>
  <c r="BJ67" i="1" s="1"/>
  <c r="BQ63" i="1"/>
  <c r="AP220" i="1"/>
  <c r="AP223" i="1"/>
  <c r="AP236" i="1"/>
  <c r="AP239" i="1"/>
  <c r="AV19" i="1"/>
  <c r="AV16" i="1"/>
  <c r="AU75" i="1"/>
  <c r="AO231" i="1"/>
  <c r="AO228" i="1"/>
  <c r="AW141" i="1"/>
  <c r="AX199" i="1"/>
  <c r="AX196" i="1"/>
  <c r="AR90" i="1"/>
  <c r="AR93" i="1"/>
  <c r="AT198" i="1"/>
  <c r="BQ36" i="11"/>
  <c r="BJ22" i="1"/>
  <c r="AW147" i="1"/>
  <c r="AW150" i="1"/>
  <c r="AO18" i="1"/>
  <c r="BJ233" i="1"/>
  <c r="BJ238" i="1" s="1"/>
  <c r="BQ234" i="1"/>
  <c r="BM165" i="1"/>
  <c r="BM163" i="1"/>
  <c r="BM166" i="1"/>
  <c r="AX11" i="1"/>
  <c r="AX8" i="1"/>
  <c r="AW50" i="11"/>
  <c r="AO85" i="1"/>
  <c r="AO82" i="1"/>
  <c r="AT147" i="1"/>
  <c r="AT150" i="1"/>
  <c r="AQ60" i="1"/>
  <c r="AQ57" i="1"/>
  <c r="AX60" i="1"/>
  <c r="AX57" i="1"/>
  <c r="AS73" i="11"/>
  <c r="BL55" i="11"/>
  <c r="BL74" i="11" s="1"/>
  <c r="AS56" i="11"/>
  <c r="AS78" i="11"/>
  <c r="AQ74" i="11"/>
  <c r="AV212" i="1"/>
  <c r="AV215" i="1"/>
  <c r="AV223" i="1"/>
  <c r="AV220" i="1"/>
  <c r="AT125" i="1"/>
  <c r="AW134" i="1"/>
  <c r="AW131" i="1"/>
  <c r="AQ215" i="1"/>
  <c r="AQ212" i="1"/>
  <c r="AQ125" i="1"/>
  <c r="BJ90" i="11"/>
  <c r="BL201" i="1"/>
  <c r="BL206" i="1" s="1"/>
  <c r="AO141" i="1"/>
  <c r="AT51" i="11"/>
  <c r="AP35" i="1"/>
  <c r="AP32" i="1"/>
  <c r="AU35" i="1"/>
  <c r="AU32" i="1"/>
  <c r="AS27" i="1"/>
  <c r="AS24" i="1"/>
  <c r="BL233" i="1"/>
  <c r="BL238" i="1" s="1"/>
  <c r="BJ176" i="1"/>
  <c r="BQ177" i="1"/>
  <c r="AN173" i="1"/>
  <c r="AN171" i="1"/>
  <c r="AN174" i="1"/>
  <c r="AP214" i="1"/>
  <c r="AP212" i="1"/>
  <c r="AP215" i="1"/>
  <c r="BK160" i="1"/>
  <c r="BK165" i="1" s="1"/>
  <c r="BL176" i="1"/>
  <c r="BL181" i="1" s="1"/>
  <c r="AN75" i="1"/>
  <c r="BJ70" i="1"/>
  <c r="BJ75" i="1" s="1"/>
  <c r="BQ71" i="1"/>
  <c r="AX69" i="11"/>
  <c r="BL82" i="11"/>
  <c r="AS43" i="1"/>
  <c r="AV92" i="1"/>
  <c r="AV90" i="1"/>
  <c r="AV93" i="1"/>
  <c r="AT49" i="11"/>
  <c r="AM50" i="11"/>
  <c r="AU52" i="1"/>
  <c r="AU49" i="1"/>
  <c r="AU101" i="1"/>
  <c r="AU98" i="1"/>
  <c r="AO134" i="1"/>
  <c r="AO131" i="1"/>
  <c r="AS117" i="1"/>
  <c r="AS115" i="1"/>
  <c r="AS118" i="1"/>
  <c r="AV75" i="11"/>
  <c r="BJ209" i="1"/>
  <c r="BQ210" i="1"/>
  <c r="BQ209" i="1" s="1"/>
  <c r="AP48" i="11"/>
  <c r="BK38" i="1"/>
  <c r="BK43" i="1" s="1"/>
  <c r="AS70" i="11"/>
  <c r="AR50" i="11"/>
  <c r="AQ67" i="1"/>
  <c r="AX230" i="1"/>
  <c r="BL96" i="11"/>
  <c r="AW35" i="1"/>
  <c r="AW32" i="1"/>
  <c r="AP50" i="11"/>
  <c r="BM230" i="1"/>
  <c r="BM228" i="1"/>
  <c r="BM231" i="1"/>
  <c r="AN78" i="11"/>
  <c r="AN56" i="11"/>
  <c r="BK120" i="1"/>
  <c r="BK125" i="1" s="1"/>
  <c r="BQ62" i="11"/>
  <c r="AP173" i="1"/>
  <c r="AT181" i="1"/>
  <c r="BK54" i="1"/>
  <c r="BK59" i="1" s="1"/>
  <c r="AS24" i="11"/>
  <c r="AV47" i="11"/>
  <c r="AW85" i="1"/>
  <c r="AW82" i="1"/>
  <c r="AO11" i="1"/>
  <c r="AO8" i="1"/>
  <c r="AV44" i="1"/>
  <c r="AV41" i="1"/>
  <c r="AX30" i="11"/>
  <c r="AX12" i="11"/>
  <c r="AX88" i="11"/>
  <c r="AV48" i="11"/>
  <c r="BQ83" i="2"/>
  <c r="BK29" i="2"/>
  <c r="BK31" i="2"/>
  <c r="BK24" i="2"/>
  <c r="BK26" i="2"/>
  <c r="BK28" i="2"/>
  <c r="BK30" i="2"/>
  <c r="BQ55" i="2"/>
  <c r="BQ74" i="2" s="1"/>
  <c r="BJ72" i="2"/>
  <c r="BJ68" i="2"/>
  <c r="BJ70" i="2"/>
  <c r="BM30" i="2"/>
  <c r="BM24" i="2"/>
  <c r="BM26" i="2"/>
  <c r="BM27" i="2"/>
  <c r="BL72" i="2"/>
  <c r="BL74" i="2"/>
  <c r="BL73" i="2"/>
  <c r="BL68" i="2"/>
  <c r="BL71" i="2"/>
  <c r="BL70" i="2"/>
  <c r="BL69" i="2"/>
  <c r="BL52" i="2"/>
  <c r="BK70" i="2"/>
  <c r="BK72" i="2"/>
  <c r="BK68" i="2"/>
  <c r="BK69" i="2"/>
  <c r="BK75" i="2"/>
  <c r="BK74" i="2"/>
  <c r="BK73" i="2"/>
  <c r="BK71" i="2"/>
  <c r="BM29" i="2"/>
  <c r="BL75" i="2"/>
  <c r="BK27" i="2"/>
  <c r="BQ11" i="2"/>
  <c r="BQ31" i="2" s="1"/>
  <c r="BJ30" i="2"/>
  <c r="BJ28" i="2"/>
  <c r="BJ25" i="2"/>
  <c r="BJ26" i="2"/>
  <c r="BK25" i="2"/>
  <c r="BK50" i="2"/>
  <c r="BK48" i="2"/>
  <c r="BK46" i="2"/>
  <c r="BK51" i="2"/>
  <c r="BK52" i="2"/>
  <c r="BK49" i="2"/>
  <c r="BK53" i="2"/>
  <c r="BK47" i="2"/>
  <c r="BM28" i="2"/>
  <c r="BJ24" i="2"/>
  <c r="BM52" i="2"/>
  <c r="BM46" i="2"/>
  <c r="BM48" i="2"/>
  <c r="BM51" i="2"/>
  <c r="BM50" i="2"/>
  <c r="BJ74" i="2"/>
  <c r="BL47" i="2"/>
  <c r="BL53" i="2"/>
  <c r="BL49" i="2"/>
  <c r="BL51" i="2"/>
  <c r="BL48" i="2"/>
  <c r="BM31" i="2"/>
  <c r="BL46" i="2"/>
  <c r="BL30" i="2"/>
  <c r="BL28" i="2"/>
  <c r="BL25" i="2"/>
  <c r="BL26" i="2"/>
  <c r="BL29" i="2"/>
  <c r="BL27" i="2"/>
  <c r="BM73" i="2"/>
  <c r="BJ88" i="2"/>
  <c r="BM74" i="2"/>
  <c r="BM70" i="2"/>
  <c r="BM72" i="2"/>
  <c r="BM68" i="2"/>
  <c r="BQ33" i="2"/>
  <c r="BQ50" i="2" s="1"/>
  <c r="BJ50" i="2"/>
  <c r="BJ47" i="2"/>
  <c r="BJ52" i="2"/>
  <c r="BJ46" i="2"/>
  <c r="BJ48" i="2"/>
  <c r="BJ29" i="2"/>
  <c r="BJ18" i="1" l="1"/>
  <c r="BL18" i="1"/>
  <c r="BK10" i="1"/>
  <c r="BL10" i="1"/>
  <c r="BM98" i="1"/>
  <c r="BK71" i="11"/>
  <c r="BM53" i="11"/>
  <c r="BQ91" i="11"/>
  <c r="BM51" i="11"/>
  <c r="BK49" i="11"/>
  <c r="BJ30" i="11"/>
  <c r="BQ95" i="11"/>
  <c r="BM49" i="11"/>
  <c r="BL78" i="11"/>
  <c r="BJ46" i="11"/>
  <c r="BK29" i="11"/>
  <c r="BK68" i="11"/>
  <c r="BJ24" i="11"/>
  <c r="BQ92" i="11"/>
  <c r="BM100" i="1"/>
  <c r="BL50" i="11"/>
  <c r="BK47" i="11"/>
  <c r="BK52" i="11"/>
  <c r="BK70" i="11"/>
  <c r="BQ94" i="11"/>
  <c r="BJ88" i="11"/>
  <c r="BQ81" i="11"/>
  <c r="BQ28" i="2"/>
  <c r="BM69" i="11"/>
  <c r="BK24" i="11"/>
  <c r="BK27" i="11"/>
  <c r="BK69" i="11"/>
  <c r="BK31" i="11"/>
  <c r="BQ93" i="11"/>
  <c r="BQ73" i="2"/>
  <c r="BM72" i="11"/>
  <c r="BL69" i="11"/>
  <c r="BK73" i="11"/>
  <c r="BK25" i="11"/>
  <c r="BK30" i="11"/>
  <c r="BQ84" i="11"/>
  <c r="BJ27" i="11"/>
  <c r="BM71" i="11"/>
  <c r="BM46" i="11"/>
  <c r="BK72" i="11"/>
  <c r="BK28" i="11"/>
  <c r="BK74" i="11"/>
  <c r="BJ31" i="11"/>
  <c r="BM73" i="11"/>
  <c r="BL49" i="11"/>
  <c r="BL24" i="1"/>
  <c r="BK88" i="11"/>
  <c r="BL75" i="11"/>
  <c r="BQ96" i="11"/>
  <c r="BM68" i="11"/>
  <c r="BK53" i="11"/>
  <c r="BM50" i="11"/>
  <c r="BJ25" i="11"/>
  <c r="BQ69" i="2"/>
  <c r="BJ68" i="11"/>
  <c r="BJ74" i="11"/>
  <c r="BM31" i="11"/>
  <c r="BL70" i="11"/>
  <c r="BK51" i="11"/>
  <c r="BQ80" i="11"/>
  <c r="BQ86" i="11"/>
  <c r="BM74" i="11"/>
  <c r="BK46" i="11"/>
  <c r="BJ72" i="11"/>
  <c r="BL71" i="11"/>
  <c r="BJ50" i="11"/>
  <c r="BM70" i="11"/>
  <c r="BQ185" i="1"/>
  <c r="BQ190" i="1" s="1"/>
  <c r="AQ27" i="1"/>
  <c r="AQ24" i="1"/>
  <c r="BM90" i="1"/>
  <c r="BM93" i="1"/>
  <c r="BL32" i="1"/>
  <c r="BL35" i="1"/>
  <c r="BQ103" i="1"/>
  <c r="BQ108" i="1" s="1"/>
  <c r="BK16" i="1"/>
  <c r="BK19" i="1"/>
  <c r="BK236" i="1"/>
  <c r="BK239" i="1"/>
  <c r="BK139" i="1"/>
  <c r="BK142" i="1"/>
  <c r="BJ8" i="1"/>
  <c r="BJ11" i="1"/>
  <c r="BM10" i="1"/>
  <c r="BM8" i="1"/>
  <c r="BM11" i="1"/>
  <c r="BK41" i="1"/>
  <c r="BK44" i="1"/>
  <c r="BQ70" i="1"/>
  <c r="BQ75" i="1" s="1"/>
  <c r="BL236" i="1"/>
  <c r="BL239" i="1"/>
  <c r="BL123" i="1"/>
  <c r="BL126" i="1"/>
  <c r="BL31" i="11"/>
  <c r="BK131" i="1"/>
  <c r="BK134" i="1"/>
  <c r="BM29" i="11"/>
  <c r="BK85" i="1"/>
  <c r="BK82" i="1"/>
  <c r="BL106" i="1"/>
  <c r="BL109" i="1"/>
  <c r="BM26" i="11"/>
  <c r="BL47" i="11"/>
  <c r="BM60" i="1"/>
  <c r="BM57" i="1"/>
  <c r="BM21" i="1"/>
  <c r="BM26" i="1" s="1"/>
  <c r="BK115" i="1"/>
  <c r="BK118" i="1"/>
  <c r="BM123" i="1"/>
  <c r="BM126" i="1"/>
  <c r="BL30" i="11"/>
  <c r="BL131" i="1"/>
  <c r="BL134" i="1"/>
  <c r="BM76" i="1"/>
  <c r="BM73" i="1"/>
  <c r="BJ106" i="1"/>
  <c r="BJ109" i="1"/>
  <c r="BK106" i="1"/>
  <c r="BK109" i="1"/>
  <c r="BL88" i="11"/>
  <c r="BL25" i="11"/>
  <c r="BK18" i="1"/>
  <c r="BK73" i="1"/>
  <c r="BK76" i="1"/>
  <c r="BM47" i="11"/>
  <c r="BQ5" i="1"/>
  <c r="BJ73" i="1"/>
  <c r="BJ76" i="1"/>
  <c r="BJ21" i="1"/>
  <c r="BJ26" i="1" s="1"/>
  <c r="BQ22" i="1"/>
  <c r="BQ21" i="1" s="1"/>
  <c r="BK90" i="1"/>
  <c r="BK93" i="1"/>
  <c r="BQ84" i="1"/>
  <c r="BQ82" i="1"/>
  <c r="BQ85" i="1"/>
  <c r="BL196" i="1"/>
  <c r="BL199" i="1"/>
  <c r="BL51" i="11"/>
  <c r="AX171" i="1"/>
  <c r="AX174" i="1"/>
  <c r="BL53" i="11"/>
  <c r="BQ230" i="1"/>
  <c r="BQ228" i="1"/>
  <c r="BQ231" i="1"/>
  <c r="BQ198" i="1"/>
  <c r="BQ196" i="1"/>
  <c r="BQ199" i="1"/>
  <c r="BJ75" i="11"/>
  <c r="BJ47" i="11"/>
  <c r="BL139" i="1"/>
  <c r="BL142" i="1"/>
  <c r="BL28" i="11"/>
  <c r="BJ70" i="11"/>
  <c r="BJ115" i="1"/>
  <c r="BJ118" i="1"/>
  <c r="BQ89" i="11"/>
  <c r="BK8" i="1"/>
  <c r="BK11" i="1"/>
  <c r="BM191" i="1"/>
  <c r="BM188" i="1"/>
  <c r="BM18" i="1"/>
  <c r="BM16" i="1"/>
  <c r="BM19" i="1"/>
  <c r="BJ28" i="11"/>
  <c r="BK49" i="1"/>
  <c r="BK52" i="1"/>
  <c r="BM158" i="1"/>
  <c r="BM155" i="1"/>
  <c r="BK50" i="11"/>
  <c r="BJ179" i="1"/>
  <c r="BJ182" i="1"/>
  <c r="BJ155" i="1"/>
  <c r="BJ158" i="1"/>
  <c r="BJ196" i="1"/>
  <c r="BJ199" i="1"/>
  <c r="BL26" i="11"/>
  <c r="BK57" i="1"/>
  <c r="BK60" i="1"/>
  <c r="BQ214" i="1"/>
  <c r="BQ212" i="1"/>
  <c r="BQ215" i="1"/>
  <c r="BL204" i="1"/>
  <c r="BL207" i="1"/>
  <c r="BQ233" i="1"/>
  <c r="BQ238" i="1" s="1"/>
  <c r="BQ62" i="1"/>
  <c r="BQ67" i="1" s="1"/>
  <c r="BL24" i="11"/>
  <c r="BM30" i="11"/>
  <c r="BQ87" i="1"/>
  <c r="BQ149" i="1"/>
  <c r="BQ147" i="1"/>
  <c r="BQ150" i="1"/>
  <c r="BJ228" i="1"/>
  <c r="BJ231" i="1"/>
  <c r="BQ206" i="1"/>
  <c r="BQ204" i="1"/>
  <c r="BQ207" i="1"/>
  <c r="BQ160" i="1"/>
  <c r="BQ165" i="1" s="1"/>
  <c r="BL68" i="11"/>
  <c r="BJ78" i="11"/>
  <c r="BL72" i="11"/>
  <c r="BL220" i="1"/>
  <c r="BL223" i="1"/>
  <c r="BJ123" i="1"/>
  <c r="BJ126" i="1"/>
  <c r="BJ82" i="1"/>
  <c r="BJ85" i="1"/>
  <c r="BL228" i="1"/>
  <c r="BL231" i="1"/>
  <c r="BQ79" i="11"/>
  <c r="BQ141" i="1"/>
  <c r="BQ139" i="1"/>
  <c r="BQ142" i="1"/>
  <c r="BL82" i="1"/>
  <c r="BL85" i="1"/>
  <c r="BJ133" i="1"/>
  <c r="BJ131" i="1"/>
  <c r="BJ134" i="1"/>
  <c r="BM168" i="1"/>
  <c r="BM174" i="1" s="1"/>
  <c r="BQ46" i="1"/>
  <c r="BJ26" i="11"/>
  <c r="BQ112" i="1"/>
  <c r="BQ117" i="1" s="1"/>
  <c r="BQ85" i="11"/>
  <c r="BM106" i="1"/>
  <c r="BM109" i="1"/>
  <c r="BQ18" i="1"/>
  <c r="BQ16" i="1"/>
  <c r="BQ19" i="1"/>
  <c r="BQ82" i="11"/>
  <c r="BM25" i="11"/>
  <c r="BK171" i="1"/>
  <c r="BK174" i="1"/>
  <c r="BJ53" i="11"/>
  <c r="BQ157" i="1"/>
  <c r="BQ155" i="1"/>
  <c r="BQ158" i="1"/>
  <c r="BM48" i="11"/>
  <c r="AW27" i="1"/>
  <c r="AW24" i="1"/>
  <c r="AW171" i="1"/>
  <c r="AW174" i="1"/>
  <c r="BK98" i="1"/>
  <c r="BK101" i="1"/>
  <c r="BK179" i="1"/>
  <c r="BK182" i="1"/>
  <c r="BK123" i="1"/>
  <c r="BK126" i="1"/>
  <c r="BL90" i="1"/>
  <c r="BL93" i="1"/>
  <c r="BK196" i="1"/>
  <c r="BK199" i="1"/>
  <c r="BL65" i="1"/>
  <c r="BL68" i="1"/>
  <c r="BQ88" i="2"/>
  <c r="BQ246" i="1" s="1"/>
  <c r="BJ246" i="1"/>
  <c r="BJ214" i="1"/>
  <c r="BJ212" i="1"/>
  <c r="BJ215" i="1"/>
  <c r="BL179" i="1"/>
  <c r="BL182" i="1"/>
  <c r="BQ90" i="11"/>
  <c r="BJ236" i="1"/>
  <c r="BJ239" i="1"/>
  <c r="BM27" i="11"/>
  <c r="BJ95" i="1"/>
  <c r="BJ100" i="1" s="1"/>
  <c r="BQ96" i="1"/>
  <c r="BL46" i="11"/>
  <c r="AO98" i="1"/>
  <c r="AO101" i="1"/>
  <c r="BJ163" i="1"/>
  <c r="BJ166" i="1"/>
  <c r="BQ55" i="11"/>
  <c r="BQ75" i="11" s="1"/>
  <c r="BL27" i="11"/>
  <c r="BQ169" i="1"/>
  <c r="BQ168" i="1" s="1"/>
  <c r="BJ168" i="1"/>
  <c r="BJ173" i="1" s="1"/>
  <c r="BM32" i="1"/>
  <c r="BM35" i="1"/>
  <c r="BQ120" i="1"/>
  <c r="BQ125" i="1" s="1"/>
  <c r="BJ51" i="11"/>
  <c r="BJ49" i="11"/>
  <c r="BM78" i="11"/>
  <c r="BK204" i="1"/>
  <c r="BK207" i="1"/>
  <c r="BQ133" i="1"/>
  <c r="BQ131" i="1"/>
  <c r="BQ134" i="1"/>
  <c r="BK78" i="11"/>
  <c r="BK24" i="1"/>
  <c r="BK27" i="1"/>
  <c r="BQ34" i="1"/>
  <c r="BQ32" i="1"/>
  <c r="BQ35" i="1"/>
  <c r="BL26" i="1"/>
  <c r="BL27" i="1"/>
  <c r="BK32" i="1"/>
  <c r="BK35" i="1"/>
  <c r="BM52" i="11"/>
  <c r="BJ220" i="1"/>
  <c r="BJ223" i="1"/>
  <c r="BM24" i="11"/>
  <c r="AR98" i="1"/>
  <c r="AR101" i="1"/>
  <c r="BQ59" i="1"/>
  <c r="BQ57" i="1"/>
  <c r="BQ60" i="1"/>
  <c r="BQ83" i="11"/>
  <c r="BJ139" i="1"/>
  <c r="BJ142" i="1"/>
  <c r="BJ181" i="1"/>
  <c r="BJ65" i="1"/>
  <c r="BJ68" i="1"/>
  <c r="BM88" i="11"/>
  <c r="AQ98" i="1"/>
  <c r="AQ101" i="1"/>
  <c r="BL73" i="11"/>
  <c r="BL168" i="1"/>
  <c r="BL173" i="1" s="1"/>
  <c r="BJ204" i="1"/>
  <c r="BJ207" i="1"/>
  <c r="BQ43" i="1"/>
  <c r="BQ41" i="1"/>
  <c r="BQ44" i="1"/>
  <c r="BL147" i="1"/>
  <c r="BL150" i="1"/>
  <c r="AW98" i="1"/>
  <c r="AW101" i="1"/>
  <c r="BM34" i="1"/>
  <c r="BJ125" i="1"/>
  <c r="BJ90" i="1"/>
  <c r="BJ93" i="1"/>
  <c r="BJ71" i="11"/>
  <c r="BL57" i="1"/>
  <c r="BL60" i="1"/>
  <c r="BJ49" i="1"/>
  <c r="BJ52" i="1"/>
  <c r="BK155" i="1"/>
  <c r="BK158" i="1"/>
  <c r="BL212" i="1"/>
  <c r="BL215" i="1"/>
  <c r="BM207" i="1"/>
  <c r="BM204" i="1"/>
  <c r="BL29" i="11"/>
  <c r="BK26" i="1"/>
  <c r="BJ34" i="1"/>
  <c r="BJ32" i="1"/>
  <c r="BJ35" i="1"/>
  <c r="BL41" i="1"/>
  <c r="BL44" i="1"/>
  <c r="BK34" i="1"/>
  <c r="BQ33" i="11"/>
  <c r="BQ49" i="11" s="1"/>
  <c r="BJ16" i="1"/>
  <c r="BJ19" i="1"/>
  <c r="BQ222" i="1"/>
  <c r="BQ220" i="1"/>
  <c r="BQ223" i="1"/>
  <c r="BK220" i="1"/>
  <c r="BK223" i="1"/>
  <c r="BL48" i="11"/>
  <c r="BM41" i="1"/>
  <c r="BM44" i="1"/>
  <c r="BK212" i="1"/>
  <c r="BK215" i="1"/>
  <c r="BL49" i="1"/>
  <c r="BL52" i="1"/>
  <c r="AO27" i="1"/>
  <c r="AO24" i="1"/>
  <c r="BM142" i="1"/>
  <c r="BM139" i="1"/>
  <c r="BJ147" i="1"/>
  <c r="BJ150" i="1"/>
  <c r="BL73" i="1"/>
  <c r="BL76" i="1"/>
  <c r="BJ188" i="1"/>
  <c r="BJ191" i="1"/>
  <c r="BM223" i="1"/>
  <c r="BM220" i="1"/>
  <c r="BK163" i="1"/>
  <c r="BK166" i="1"/>
  <c r="BQ176" i="1"/>
  <c r="BQ181" i="1" s="1"/>
  <c r="BK188" i="1"/>
  <c r="BK191" i="1"/>
  <c r="BL51" i="1"/>
  <c r="BJ157" i="1"/>
  <c r="BL155" i="1"/>
  <c r="BL158" i="1"/>
  <c r="AO26" i="1"/>
  <c r="BM239" i="1"/>
  <c r="BM236" i="1"/>
  <c r="BJ41" i="1"/>
  <c r="BJ44" i="1"/>
  <c r="BJ57" i="1"/>
  <c r="BJ60" i="1"/>
  <c r="BK181" i="1"/>
  <c r="BJ48" i="11"/>
  <c r="BM141" i="1"/>
  <c r="AX101" i="1"/>
  <c r="AX98" i="1"/>
  <c r="BL16" i="1"/>
  <c r="BL19" i="1"/>
  <c r="BQ11" i="11"/>
  <c r="BL100" i="1"/>
  <c r="BL98" i="1"/>
  <c r="BL101" i="1"/>
  <c r="AQ26" i="1"/>
  <c r="BJ73" i="11"/>
  <c r="BM92" i="1"/>
  <c r="BL34" i="1"/>
  <c r="BK228" i="1"/>
  <c r="BK231" i="1"/>
  <c r="BL188" i="1"/>
  <c r="BL191" i="1"/>
  <c r="BJ108" i="1"/>
  <c r="AO174" i="1"/>
  <c r="AO171" i="1"/>
  <c r="BL8" i="1"/>
  <c r="BL11" i="1"/>
  <c r="BK238" i="1"/>
  <c r="BK141" i="1"/>
  <c r="BJ10" i="1"/>
  <c r="BL115" i="1"/>
  <c r="BL118" i="1"/>
  <c r="BQ26" i="2"/>
  <c r="BQ30" i="2"/>
  <c r="BQ25" i="2"/>
  <c r="BQ46" i="2"/>
  <c r="BQ47" i="2"/>
  <c r="BQ48" i="2"/>
  <c r="BQ68" i="2"/>
  <c r="BQ72" i="2"/>
  <c r="BQ70" i="2"/>
  <c r="BQ27" i="2"/>
  <c r="BQ71" i="2"/>
  <c r="BQ29" i="2"/>
  <c r="BQ24" i="2"/>
  <c r="BQ49" i="2"/>
  <c r="BQ75" i="2"/>
  <c r="BQ51" i="2"/>
  <c r="BQ52" i="2"/>
  <c r="BQ53" i="2"/>
  <c r="BQ10" i="1" l="1"/>
  <c r="BM171" i="1"/>
  <c r="BQ52" i="11"/>
  <c r="BQ72" i="11"/>
  <c r="BQ69" i="11"/>
  <c r="BQ50" i="11"/>
  <c r="BQ24" i="1"/>
  <c r="BQ88" i="11"/>
  <c r="BQ68" i="11"/>
  <c r="BQ71" i="11"/>
  <c r="BQ70" i="11"/>
  <c r="BQ73" i="11"/>
  <c r="BQ90" i="1"/>
  <c r="BQ93" i="1"/>
  <c r="BQ24" i="11"/>
  <c r="BQ46" i="11"/>
  <c r="BQ182" i="1"/>
  <c r="BQ179" i="1"/>
  <c r="BQ166" i="1"/>
  <c r="BQ163" i="1"/>
  <c r="BQ236" i="1"/>
  <c r="BQ239" i="1"/>
  <c r="BQ118" i="1"/>
  <c r="BQ115" i="1"/>
  <c r="BQ53" i="11"/>
  <c r="BQ123" i="1"/>
  <c r="BQ126" i="1"/>
  <c r="BQ47" i="11"/>
  <c r="BQ8" i="1"/>
  <c r="BQ11" i="1"/>
  <c r="BQ29" i="11"/>
  <c r="BQ31" i="11"/>
  <c r="BL174" i="1"/>
  <c r="BL171" i="1"/>
  <c r="BQ173" i="1"/>
  <c r="BQ174" i="1"/>
  <c r="BQ25" i="11"/>
  <c r="BQ171" i="1"/>
  <c r="BJ98" i="1"/>
  <c r="BJ101" i="1"/>
  <c r="BQ52" i="1"/>
  <c r="BQ49" i="1"/>
  <c r="BQ78" i="11"/>
  <c r="BQ27" i="11"/>
  <c r="BQ26" i="1"/>
  <c r="BQ27" i="1"/>
  <c r="BQ76" i="1"/>
  <c r="BQ73" i="1"/>
  <c r="BQ106" i="1"/>
  <c r="BQ109" i="1"/>
  <c r="BM27" i="1"/>
  <c r="BM24" i="1"/>
  <c r="BQ95" i="1"/>
  <c r="BQ101" i="1" s="1"/>
  <c r="BQ28" i="11"/>
  <c r="BQ92" i="1"/>
  <c r="BQ26" i="11"/>
  <c r="BQ51" i="11"/>
  <c r="BQ51" i="1"/>
  <c r="BQ68" i="1"/>
  <c r="BQ65" i="1"/>
  <c r="BQ74" i="11"/>
  <c r="BQ191" i="1"/>
  <c r="BQ188" i="1"/>
  <c r="BJ171" i="1"/>
  <c r="BJ174" i="1"/>
  <c r="BM173" i="1"/>
  <c r="BQ30" i="11"/>
  <c r="BJ24" i="1"/>
  <c r="BJ27" i="1"/>
  <c r="BQ48" i="11"/>
  <c r="B1" i="13"/>
  <c r="BQ100" i="1" l="1"/>
  <c r="BQ98" i="1"/>
  <c r="L1" i="13"/>
  <c r="AL234" i="1" l="1"/>
  <c r="AK234" i="1"/>
  <c r="AJ234" i="1"/>
  <c r="AI234" i="1"/>
  <c r="AH234" i="1"/>
  <c r="AG234" i="1"/>
  <c r="AF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L30" i="13"/>
  <c r="L29" i="13"/>
  <c r="L28" i="13"/>
  <c r="L27" i="13"/>
  <c r="L26" i="13"/>
  <c r="L25" i="13"/>
  <c r="L24" i="13"/>
  <c r="L22" i="13"/>
  <c r="L21" i="13"/>
  <c r="L20" i="13"/>
  <c r="L19" i="13"/>
  <c r="L18" i="13"/>
  <c r="L17" i="13"/>
  <c r="L16" i="13"/>
  <c r="L15" i="13"/>
  <c r="L13" i="13"/>
  <c r="L12" i="13"/>
  <c r="L11" i="13"/>
  <c r="L10" i="13"/>
  <c r="L9" i="13"/>
  <c r="L8" i="13"/>
  <c r="L7" i="13"/>
  <c r="L6" i="13"/>
  <c r="L4" i="13"/>
  <c r="L3" i="13"/>
  <c r="AL235" i="1"/>
  <c r="AK235" i="1"/>
  <c r="AI235" i="1"/>
  <c r="AH235" i="1"/>
  <c r="AF235" i="1"/>
  <c r="Z235" i="1"/>
  <c r="Y235" i="1"/>
  <c r="W235" i="1"/>
  <c r="V235" i="1"/>
  <c r="T235" i="1"/>
  <c r="S235" i="1"/>
  <c r="Q235" i="1"/>
  <c r="P235" i="1"/>
  <c r="N235" i="1"/>
  <c r="M235" i="1"/>
  <c r="L235" i="1"/>
  <c r="K235" i="1"/>
  <c r="J235" i="1"/>
  <c r="I235" i="1"/>
  <c r="H235" i="1"/>
  <c r="G235" i="1"/>
  <c r="F235" i="1"/>
  <c r="E235" i="1"/>
  <c r="D235" i="1"/>
  <c r="M30" i="13"/>
  <c r="M29" i="13"/>
  <c r="M28" i="13"/>
  <c r="M27" i="13"/>
  <c r="M26" i="13"/>
  <c r="M25" i="13"/>
  <c r="M24" i="13"/>
  <c r="M22" i="13"/>
  <c r="M21" i="13"/>
  <c r="M20" i="13"/>
  <c r="M19" i="13"/>
  <c r="M18" i="13"/>
  <c r="M17" i="13"/>
  <c r="M16" i="13"/>
  <c r="M15" i="13"/>
  <c r="M13" i="13"/>
  <c r="M12" i="13"/>
  <c r="M11" i="13"/>
  <c r="M10" i="13"/>
  <c r="M9" i="13"/>
  <c r="M8" i="13"/>
  <c r="M7" i="13"/>
  <c r="M6" i="13"/>
  <c r="BH8" i="9"/>
  <c r="BP8" i="9" s="1"/>
  <c r="BG8" i="9"/>
  <c r="BF8" i="9"/>
  <c r="M4" i="13"/>
  <c r="BC8" i="9"/>
  <c r="BO8" i="9" s="1"/>
  <c r="BB8" i="9"/>
  <c r="BA8" i="9"/>
  <c r="AZ8" i="9"/>
  <c r="BH5" i="9"/>
  <c r="BP5" i="9" s="1"/>
  <c r="BG5" i="9"/>
  <c r="BF5" i="9"/>
  <c r="M3" i="13"/>
  <c r="BC5" i="9"/>
  <c r="BO5" i="9" s="1"/>
  <c r="BB5" i="9"/>
  <c r="BA5" i="9"/>
  <c r="AZ5" i="9"/>
  <c r="AE234" i="1" l="1"/>
  <c r="L31" i="13"/>
  <c r="Q31" i="13" s="1"/>
  <c r="AE235" i="1"/>
  <c r="M31" i="13"/>
  <c r="AD234" i="1"/>
  <c r="BE8" i="9"/>
  <c r="AC235" i="1"/>
  <c r="AC234" i="1"/>
  <c r="BE5" i="9"/>
  <c r="BB38" i="9"/>
  <c r="BG39" i="9"/>
  <c r="BB40" i="9"/>
  <c r="BG41" i="9"/>
  <c r="BB42" i="9"/>
  <c r="BG43" i="9"/>
  <c r="BB58" i="9"/>
  <c r="BG59" i="9"/>
  <c r="BB60" i="9"/>
  <c r="BG61" i="9"/>
  <c r="BB62" i="9"/>
  <c r="BG63" i="9"/>
  <c r="BB64" i="9"/>
  <c r="BB14" i="9"/>
  <c r="BG15" i="9"/>
  <c r="BB16" i="9"/>
  <c r="BG17" i="9"/>
  <c r="BB18" i="9"/>
  <c r="BG19" i="9"/>
  <c r="BB20" i="9"/>
  <c r="BG21" i="9"/>
  <c r="BB36" i="9"/>
  <c r="BG37" i="9"/>
  <c r="BG234" i="1"/>
  <c r="BF38" i="9"/>
  <c r="BA39" i="9"/>
  <c r="BF40" i="9"/>
  <c r="BF42" i="9"/>
  <c r="BF58" i="9"/>
  <c r="BF60" i="9"/>
  <c r="BA61" i="9"/>
  <c r="BF62" i="9"/>
  <c r="BF64" i="9"/>
  <c r="BG14" i="9"/>
  <c r="BB15" i="9"/>
  <c r="BG18" i="9"/>
  <c r="BB19" i="9"/>
  <c r="BG20" i="9"/>
  <c r="BB21" i="9"/>
  <c r="BB37" i="9"/>
  <c r="BG38" i="9"/>
  <c r="BB39" i="9"/>
  <c r="BG40" i="9"/>
  <c r="BB41" i="9"/>
  <c r="BG42" i="9"/>
  <c r="BB43" i="9"/>
  <c r="BG58" i="9"/>
  <c r="BB59" i="9"/>
  <c r="BG60" i="9"/>
  <c r="BB61" i="9"/>
  <c r="BG62" i="9"/>
  <c r="BB63" i="9"/>
  <c r="BG64" i="9"/>
  <c r="BG16" i="9"/>
  <c r="BB17" i="9"/>
  <c r="BG36" i="9"/>
  <c r="BF17" i="9"/>
  <c r="BA18" i="9"/>
  <c r="BF19" i="9"/>
  <c r="BA20" i="9"/>
  <c r="BF21" i="9"/>
  <c r="BA36" i="9"/>
  <c r="BF37" i="9"/>
  <c r="BA38" i="9"/>
  <c r="BF39" i="9"/>
  <c r="BA40" i="9"/>
  <c r="BF41" i="9"/>
  <c r="BA42" i="9"/>
  <c r="BF43" i="9"/>
  <c r="BA58" i="9"/>
  <c r="BF59" i="9"/>
  <c r="BA60" i="9"/>
  <c r="BF61" i="9"/>
  <c r="BA62" i="9"/>
  <c r="BF63" i="9"/>
  <c r="BA64" i="9"/>
  <c r="BA16" i="9"/>
  <c r="BF14" i="9"/>
  <c r="AB235" i="1"/>
  <c r="R31" i="13"/>
  <c r="AB234" i="1"/>
  <c r="BH234" i="1"/>
  <c r="BA14" i="9"/>
  <c r="BF15" i="9"/>
  <c r="BE14" i="9"/>
  <c r="AZ15" i="9"/>
  <c r="BE16" i="9"/>
  <c r="AZ17" i="9"/>
  <c r="BE18" i="9"/>
  <c r="AZ19" i="9"/>
  <c r="BE20" i="9"/>
  <c r="AZ21" i="9"/>
  <c r="BE36" i="9"/>
  <c r="AZ37" i="9"/>
  <c r="BE38" i="9"/>
  <c r="AZ39" i="9"/>
  <c r="BE40" i="9"/>
  <c r="AZ41" i="9"/>
  <c r="BE42" i="9"/>
  <c r="AZ43" i="9"/>
  <c r="BE58" i="9"/>
  <c r="AZ59" i="9"/>
  <c r="BE60" i="9"/>
  <c r="AZ61" i="9"/>
  <c r="BE62" i="9"/>
  <c r="AZ63" i="9"/>
  <c r="BE64" i="9"/>
  <c r="O235" i="1"/>
  <c r="AZ235" i="1" s="1"/>
  <c r="AZ65" i="9"/>
  <c r="AZ234" i="1"/>
  <c r="BH14" i="9"/>
  <c r="BC15" i="9"/>
  <c r="BH16" i="9"/>
  <c r="BC17" i="9"/>
  <c r="BH18" i="9"/>
  <c r="BC19" i="9"/>
  <c r="BH20" i="9"/>
  <c r="BC21" i="9"/>
  <c r="BH36" i="9"/>
  <c r="BC37" i="9"/>
  <c r="BH38" i="9"/>
  <c r="BC39" i="9"/>
  <c r="BH40" i="9"/>
  <c r="BC41" i="9"/>
  <c r="BH42" i="9"/>
  <c r="BC43" i="9"/>
  <c r="BH58" i="9"/>
  <c r="BC59" i="9"/>
  <c r="BH60" i="9"/>
  <c r="BC61" i="9"/>
  <c r="BH62" i="9"/>
  <c r="BC63" i="9"/>
  <c r="BH64" i="9"/>
  <c r="X235" i="1"/>
  <c r="BC235" i="1" s="1"/>
  <c r="BC65" i="9"/>
  <c r="BC234" i="1"/>
  <c r="BA15" i="9"/>
  <c r="BF16" i="9"/>
  <c r="BA17" i="9"/>
  <c r="BF18" i="9"/>
  <c r="BA19" i="9"/>
  <c r="BF20" i="9"/>
  <c r="BA21" i="9"/>
  <c r="BF36" i="9"/>
  <c r="BA37" i="9"/>
  <c r="BA41" i="9"/>
  <c r="BA43" i="9"/>
  <c r="BA59" i="9"/>
  <c r="BA63" i="9"/>
  <c r="R235" i="1"/>
  <c r="BA235" i="1" s="1"/>
  <c r="BA65" i="9"/>
  <c r="BA234" i="1"/>
  <c r="AG235" i="1"/>
  <c r="BG235" i="1" s="1"/>
  <c r="BG65" i="9"/>
  <c r="AZ14" i="9"/>
  <c r="BE15" i="9"/>
  <c r="AZ16" i="9"/>
  <c r="BE17" i="9"/>
  <c r="AZ18" i="9"/>
  <c r="BE19" i="9"/>
  <c r="AZ20" i="9"/>
  <c r="BE21" i="9"/>
  <c r="AZ36" i="9"/>
  <c r="BE37" i="9"/>
  <c r="AZ38" i="9"/>
  <c r="BE39" i="9"/>
  <c r="AZ40" i="9"/>
  <c r="R20" i="13"/>
  <c r="BE41" i="9"/>
  <c r="AZ42" i="9"/>
  <c r="BE43" i="9"/>
  <c r="AZ58" i="9"/>
  <c r="BE59" i="9"/>
  <c r="AZ60" i="9"/>
  <c r="BE61" i="9"/>
  <c r="AZ62" i="9"/>
  <c r="BE63" i="9"/>
  <c r="AZ64" i="9"/>
  <c r="AA235" i="1"/>
  <c r="BE65" i="9"/>
  <c r="AA234" i="1"/>
  <c r="BC14" i="9"/>
  <c r="BH15" i="9"/>
  <c r="BC16" i="9"/>
  <c r="BH17" i="9"/>
  <c r="BC18" i="9"/>
  <c r="BH19" i="9"/>
  <c r="BC20" i="9"/>
  <c r="BH21" i="9"/>
  <c r="BC36" i="9"/>
  <c r="BH37" i="9"/>
  <c r="BC38" i="9"/>
  <c r="BH39" i="9"/>
  <c r="BC40" i="9"/>
  <c r="BH41" i="9"/>
  <c r="BC42" i="9"/>
  <c r="BH43" i="9"/>
  <c r="BC58" i="9"/>
  <c r="BH59" i="9"/>
  <c r="BC60" i="9"/>
  <c r="BH61" i="9"/>
  <c r="BC62" i="9"/>
  <c r="BH63" i="9"/>
  <c r="BC64" i="9"/>
  <c r="AJ235" i="1"/>
  <c r="BH235" i="1" s="1"/>
  <c r="BH65" i="9"/>
  <c r="U235" i="1"/>
  <c r="BB235" i="1" s="1"/>
  <c r="BB65" i="9"/>
  <c r="BB234" i="1"/>
  <c r="AD235" i="1"/>
  <c r="BF235" i="1" s="1"/>
  <c r="BF65" i="9"/>
  <c r="AM6" i="9"/>
  <c r="AM9" i="9"/>
  <c r="AM6" i="2"/>
  <c r="AM9" i="2"/>
  <c r="BB14" i="2"/>
  <c r="BB16" i="2"/>
  <c r="BB18" i="2"/>
  <c r="BB20" i="2"/>
  <c r="BB36" i="2"/>
  <c r="BB38" i="2"/>
  <c r="BB40" i="2"/>
  <c r="BB42" i="2"/>
  <c r="BB58" i="2"/>
  <c r="BB60" i="2"/>
  <c r="BB62" i="2"/>
  <c r="BB64" i="2"/>
  <c r="R12" i="13"/>
  <c r="R17" i="13"/>
  <c r="Q10" i="13"/>
  <c r="Q12" i="13"/>
  <c r="Q21" i="13"/>
  <c r="T26" i="13"/>
  <c r="Q30" i="13"/>
  <c r="R9" i="13"/>
  <c r="R11" i="13"/>
  <c r="R16" i="13"/>
  <c r="R25" i="13"/>
  <c r="R27" i="13"/>
  <c r="R29" i="13"/>
  <c r="D13" i="13"/>
  <c r="E13" i="13" s="1"/>
  <c r="T16" i="13"/>
  <c r="T20" i="13"/>
  <c r="T22" i="13"/>
  <c r="T25" i="13"/>
  <c r="D27" i="13"/>
  <c r="T29" i="13"/>
  <c r="BB15" i="2"/>
  <c r="BB17" i="2"/>
  <c r="BB19" i="2"/>
  <c r="BB21" i="2"/>
  <c r="BB37" i="2"/>
  <c r="BB39" i="2"/>
  <c r="BB41" i="2"/>
  <c r="BB43" i="2"/>
  <c r="BB59" i="2"/>
  <c r="BB61" i="2"/>
  <c r="BB63" i="2"/>
  <c r="BB65" i="2"/>
  <c r="R30" i="13"/>
  <c r="R8" i="13"/>
  <c r="R22" i="13"/>
  <c r="R10" i="13"/>
  <c r="R26" i="13"/>
  <c r="R18" i="13"/>
  <c r="R19" i="13"/>
  <c r="Q11" i="13"/>
  <c r="BF234" i="1" l="1"/>
  <c r="BE235" i="1"/>
  <c r="BP235" i="1" s="1"/>
  <c r="BE234" i="1"/>
  <c r="BO65" i="9"/>
  <c r="BP61" i="9"/>
  <c r="BO42" i="9"/>
  <c r="BP17" i="9"/>
  <c r="BP42" i="9"/>
  <c r="BO37" i="9"/>
  <c r="BP65" i="9"/>
  <c r="BO60" i="9"/>
  <c r="BP41" i="9"/>
  <c r="BO36" i="9"/>
  <c r="BO234" i="1"/>
  <c r="BO61" i="9"/>
  <c r="BP36" i="9"/>
  <c r="BO17" i="9"/>
  <c r="BP16" i="9"/>
  <c r="BP59" i="9"/>
  <c r="BO40" i="9"/>
  <c r="BP15" i="9"/>
  <c r="BO235" i="1"/>
  <c r="BP40" i="9"/>
  <c r="BO21" i="9"/>
  <c r="BO16" i="9"/>
  <c r="BO64" i="9"/>
  <c r="BP39" i="9"/>
  <c r="BO20" i="9"/>
  <c r="BP64" i="9"/>
  <c r="BO59" i="9"/>
  <c r="BP20" i="9"/>
  <c r="BO15" i="9"/>
  <c r="BP21" i="9"/>
  <c r="BP60" i="9"/>
  <c r="BP63" i="9"/>
  <c r="BO58" i="9"/>
  <c r="BP19" i="9"/>
  <c r="BO14" i="9"/>
  <c r="BP58" i="9"/>
  <c r="BO39" i="9"/>
  <c r="BP14" i="9"/>
  <c r="BO41" i="9"/>
  <c r="BP43" i="9"/>
  <c r="BO38" i="9"/>
  <c r="BO63" i="9"/>
  <c r="BP38" i="9"/>
  <c r="BO19" i="9"/>
  <c r="BO62" i="9"/>
  <c r="BP37" i="9"/>
  <c r="BO18" i="9"/>
  <c r="BP62" i="9"/>
  <c r="BO43" i="9"/>
  <c r="BP18" i="9"/>
  <c r="D17" i="13"/>
  <c r="E17" i="13" s="1"/>
  <c r="D28" i="13"/>
  <c r="Q17" i="13"/>
  <c r="S17" i="13" s="1"/>
  <c r="D30" i="13"/>
  <c r="Q13" i="13"/>
  <c r="Q27" i="13"/>
  <c r="S27" i="13" s="1"/>
  <c r="D31" i="13"/>
  <c r="D22" i="13"/>
  <c r="E22" i="13" s="1"/>
  <c r="D7" i="13"/>
  <c r="F7" i="13" s="1"/>
  <c r="D19" i="13"/>
  <c r="E19" i="13" s="1"/>
  <c r="F13" i="13"/>
  <c r="D10" i="13"/>
  <c r="F10" i="13" s="1"/>
  <c r="S31" i="13"/>
  <c r="Q9" i="13"/>
  <c r="S9" i="13" s="1"/>
  <c r="D9" i="13"/>
  <c r="E9" i="13" s="1"/>
  <c r="D26" i="13"/>
  <c r="R13" i="13"/>
  <c r="T21" i="13"/>
  <c r="T17" i="13"/>
  <c r="Q29" i="13"/>
  <c r="S29" i="13" s="1"/>
  <c r="S12" i="13"/>
  <c r="D21" i="13"/>
  <c r="E21" i="13" s="1"/>
  <c r="D18" i="13"/>
  <c r="E18" i="13" s="1"/>
  <c r="Q28" i="13"/>
  <c r="Q22" i="13"/>
  <c r="S22" i="13" s="1"/>
  <c r="Q26" i="13"/>
  <c r="S26" i="13" s="1"/>
  <c r="T27" i="13"/>
  <c r="Q16" i="13"/>
  <c r="S16" i="13" s="1"/>
  <c r="S10" i="13"/>
  <c r="S30" i="13"/>
  <c r="S11" i="13"/>
  <c r="D12" i="13"/>
  <c r="D16" i="13"/>
  <c r="E16" i="13" s="1"/>
  <c r="D29" i="13"/>
  <c r="Q8" i="13"/>
  <c r="S8" i="13" s="1"/>
  <c r="R7" i="13"/>
  <c r="R21" i="13"/>
  <c r="S21" i="13" s="1"/>
  <c r="T19" i="13"/>
  <c r="T31" i="13"/>
  <c r="D11" i="13"/>
  <c r="Q7" i="13"/>
  <c r="T18" i="13"/>
  <c r="Q25" i="13"/>
  <c r="S25" i="13" s="1"/>
  <c r="T30" i="13"/>
  <c r="Q20" i="13"/>
  <c r="S20" i="13" s="1"/>
  <c r="D8" i="13"/>
  <c r="F8" i="13" s="1"/>
  <c r="D20" i="13"/>
  <c r="E20" i="13" s="1"/>
  <c r="D25" i="13"/>
  <c r="Q18" i="13"/>
  <c r="S18" i="13" s="1"/>
  <c r="Q19" i="13"/>
  <c r="S19" i="13" s="1"/>
  <c r="R28" i="13"/>
  <c r="T28" i="13"/>
  <c r="N13" i="13"/>
  <c r="BP234" i="1" l="1"/>
  <c r="E7" i="13"/>
  <c r="F9" i="13"/>
  <c r="S28" i="13"/>
  <c r="S13" i="13"/>
  <c r="E10" i="13"/>
  <c r="F12" i="13"/>
  <c r="E12" i="13"/>
  <c r="E8" i="13"/>
  <c r="E11" i="13"/>
  <c r="F11" i="13"/>
  <c r="P13" i="13"/>
  <c r="O13" i="13"/>
  <c r="S7" i="13"/>
  <c r="U31" i="13"/>
  <c r="U22" i="13"/>
  <c r="N31" i="13" l="1"/>
  <c r="P1" i="13"/>
  <c r="O1" i="13"/>
  <c r="N1" i="13"/>
  <c r="M1" i="13"/>
  <c r="K1" i="13"/>
  <c r="J1" i="13"/>
  <c r="I1" i="13"/>
  <c r="H1" i="13"/>
  <c r="P31" i="13" l="1"/>
  <c r="O31" i="13"/>
  <c r="N22" i="13"/>
  <c r="G13" i="13"/>
  <c r="T12" i="13"/>
  <c r="G12" i="13"/>
  <c r="T11" i="13"/>
  <c r="G11" i="13"/>
  <c r="T10" i="13"/>
  <c r="G10" i="13"/>
  <c r="G9" i="13"/>
  <c r="G8" i="13"/>
  <c r="G7" i="13"/>
  <c r="G3" i="13"/>
  <c r="H13" i="13"/>
  <c r="H12" i="13"/>
  <c r="H11" i="13"/>
  <c r="H10" i="13"/>
  <c r="H9" i="13"/>
  <c r="H8" i="13"/>
  <c r="H7" i="13"/>
  <c r="O22" i="13" l="1"/>
  <c r="P22" i="13"/>
  <c r="U3" i="13"/>
  <c r="U7" i="13"/>
  <c r="U8" i="13"/>
  <c r="U9" i="13"/>
  <c r="U10" i="13"/>
  <c r="U11" i="13"/>
  <c r="U12" i="13"/>
  <c r="U13" i="13"/>
  <c r="T7" i="13"/>
  <c r="T8" i="13"/>
  <c r="T9" i="13"/>
  <c r="T13" i="13"/>
  <c r="N9" i="13"/>
  <c r="N3" i="13"/>
  <c r="O3" i="13" s="1"/>
  <c r="N6" i="13"/>
  <c r="O6" i="13" s="1"/>
  <c r="N7" i="13"/>
  <c r="N15" i="13"/>
  <c r="P15" i="13" s="1"/>
  <c r="N25" i="13"/>
  <c r="N26" i="13"/>
  <c r="N28" i="13"/>
  <c r="N29" i="13"/>
  <c r="I7" i="13"/>
  <c r="J7" i="13" s="1"/>
  <c r="I8" i="13"/>
  <c r="I9" i="13"/>
  <c r="J9" i="13" s="1"/>
  <c r="I10" i="13"/>
  <c r="J10" i="13" s="1"/>
  <c r="I11" i="13"/>
  <c r="J11" i="13" s="1"/>
  <c r="I12" i="13"/>
  <c r="J12" i="13" s="1"/>
  <c r="I13" i="13"/>
  <c r="R3" i="13"/>
  <c r="T3" i="13"/>
  <c r="Q3" i="13"/>
  <c r="N4" i="13"/>
  <c r="O4" i="13" s="1"/>
  <c r="N8" i="13"/>
  <c r="N10" i="13"/>
  <c r="N11" i="13"/>
  <c r="N24" i="13"/>
  <c r="N27" i="13"/>
  <c r="N30" i="13"/>
  <c r="N12" i="13"/>
  <c r="H31" i="13"/>
  <c r="G31" i="13"/>
  <c r="H22" i="13"/>
  <c r="I22" i="13" s="1"/>
  <c r="J22" i="13" s="1"/>
  <c r="I31" i="13" l="1"/>
  <c r="J31" i="13" s="1"/>
  <c r="P6" i="13"/>
  <c r="O11" i="13"/>
  <c r="P11" i="13"/>
  <c r="P9" i="13"/>
  <c r="O9" i="13"/>
  <c r="P10" i="13"/>
  <c r="O10" i="13"/>
  <c r="P8" i="13"/>
  <c r="O8" i="13"/>
  <c r="O15" i="13"/>
  <c r="P4" i="13"/>
  <c r="P12" i="13"/>
  <c r="O12" i="13"/>
  <c r="O7" i="13"/>
  <c r="P7" i="13"/>
  <c r="P3" i="13"/>
  <c r="O29" i="13"/>
  <c r="P29" i="13"/>
  <c r="P30" i="13"/>
  <c r="O30" i="13"/>
  <c r="P28" i="13"/>
  <c r="O28" i="13"/>
  <c r="P25" i="13"/>
  <c r="O25" i="13"/>
  <c r="P27" i="13"/>
  <c r="O27" i="13"/>
  <c r="P26" i="13"/>
  <c r="O26" i="13"/>
  <c r="P24" i="13"/>
  <c r="O24" i="13"/>
  <c r="J8" i="13"/>
  <c r="J13" i="13"/>
  <c r="F1" i="13"/>
  <c r="E1" i="13"/>
  <c r="D1" i="13"/>
  <c r="C1" i="13"/>
  <c r="V22" i="13" l="1"/>
  <c r="F31" i="13" l="1"/>
  <c r="V31" i="13"/>
  <c r="E31" i="13"/>
  <c r="F22" i="13"/>
  <c r="G30" i="13" l="1"/>
  <c r="G29" i="13"/>
  <c r="G28" i="13"/>
  <c r="G27" i="13"/>
  <c r="G26" i="13"/>
  <c r="G25" i="13"/>
  <c r="G24" i="13"/>
  <c r="G15" i="13"/>
  <c r="G6" i="13"/>
  <c r="BH8" i="2"/>
  <c r="G4" i="13"/>
  <c r="BF8" i="2"/>
  <c r="BE8" i="2"/>
  <c r="BC8" i="2"/>
  <c r="BB8" i="2"/>
  <c r="BA8" i="2"/>
  <c r="AZ8" i="2"/>
  <c r="BH5" i="2"/>
  <c r="BF5" i="2"/>
  <c r="BE5" i="2"/>
  <c r="BC5" i="2"/>
  <c r="BB5" i="2"/>
  <c r="BA5" i="2"/>
  <c r="AZ5" i="2"/>
  <c r="H30" i="13"/>
  <c r="H29" i="13"/>
  <c r="H28" i="13"/>
  <c r="H27" i="13"/>
  <c r="H26" i="13"/>
  <c r="H25" i="13"/>
  <c r="H24" i="13"/>
  <c r="H21" i="13"/>
  <c r="H20" i="13"/>
  <c r="H19" i="13"/>
  <c r="H18" i="13"/>
  <c r="H17" i="13"/>
  <c r="H16" i="13"/>
  <c r="H15" i="13"/>
  <c r="H6" i="13"/>
  <c r="H4" i="13"/>
  <c r="H3" i="13"/>
  <c r="I3" i="13" s="1"/>
  <c r="J3" i="13" s="1"/>
  <c r="I28" i="13" l="1"/>
  <c r="J28" i="13" s="1"/>
  <c r="I26" i="13"/>
  <c r="J26" i="13" s="1"/>
  <c r="I4" i="13"/>
  <c r="J4" i="13" s="1"/>
  <c r="I15" i="13"/>
  <c r="J15" i="13" s="1"/>
  <c r="I25" i="13"/>
  <c r="J25" i="13" s="1"/>
  <c r="I27" i="13"/>
  <c r="J27" i="13" s="1"/>
  <c r="I29" i="13"/>
  <c r="J29" i="13" s="1"/>
  <c r="G23" i="13"/>
  <c r="I24" i="13"/>
  <c r="J24" i="13" s="1"/>
  <c r="G5" i="13"/>
  <c r="I6" i="13"/>
  <c r="J6" i="13" s="1"/>
  <c r="I30" i="13"/>
  <c r="J30" i="13" s="1"/>
  <c r="H14" i="13"/>
  <c r="BG5" i="2"/>
  <c r="BG8" i="2"/>
  <c r="T15" i="13"/>
  <c r="T24" i="13"/>
  <c r="H5" i="13"/>
  <c r="H23" i="13"/>
  <c r="AZ36" i="2"/>
  <c r="BE36" i="2"/>
  <c r="AZ37" i="2"/>
  <c r="BE37" i="2"/>
  <c r="AZ38" i="2"/>
  <c r="BE38" i="2"/>
  <c r="AZ39" i="2"/>
  <c r="BE39" i="2"/>
  <c r="AZ40" i="2"/>
  <c r="BE40" i="2"/>
  <c r="AZ41" i="2"/>
  <c r="BE41" i="2"/>
  <c r="AZ42" i="2"/>
  <c r="BE42" i="2"/>
  <c r="AZ43" i="2"/>
  <c r="BE43" i="2"/>
  <c r="AZ58" i="2"/>
  <c r="BE58" i="2"/>
  <c r="AZ59" i="2"/>
  <c r="BE59" i="2"/>
  <c r="AZ60" i="2"/>
  <c r="BE60" i="2"/>
  <c r="AZ61" i="2"/>
  <c r="BE61" i="2"/>
  <c r="AZ62" i="2"/>
  <c r="BE62" i="2"/>
  <c r="AZ63" i="2"/>
  <c r="BE63" i="2"/>
  <c r="AZ64" i="2"/>
  <c r="BE64" i="2"/>
  <c r="AZ65" i="2"/>
  <c r="BE65" i="2"/>
  <c r="BH41" i="2"/>
  <c r="BC42" i="2"/>
  <c r="BH42" i="2"/>
  <c r="BC43" i="2"/>
  <c r="BH65" i="2"/>
  <c r="K89" i="9"/>
  <c r="W89" i="9"/>
  <c r="AI89" i="9"/>
  <c r="G90" i="9"/>
  <c r="O90" i="9"/>
  <c r="AI90" i="9"/>
  <c r="K91" i="9"/>
  <c r="W91" i="9"/>
  <c r="AE91" i="9"/>
  <c r="G92" i="9"/>
  <c r="W92" i="9"/>
  <c r="AA92" i="9"/>
  <c r="C93" i="9"/>
  <c r="S93" i="9"/>
  <c r="AI93" i="9"/>
  <c r="G94" i="9"/>
  <c r="O94" i="9"/>
  <c r="AE94" i="9"/>
  <c r="C95" i="9"/>
  <c r="S95" i="9"/>
  <c r="AE95" i="9"/>
  <c r="G96" i="9"/>
  <c r="S96" i="9"/>
  <c r="AA96" i="9"/>
  <c r="G89" i="2"/>
  <c r="AZ14" i="2"/>
  <c r="O89" i="2"/>
  <c r="AA89" i="2"/>
  <c r="C90" i="2"/>
  <c r="S90" i="2"/>
  <c r="AI90" i="2"/>
  <c r="K91" i="2"/>
  <c r="O91" i="2"/>
  <c r="AZ16" i="2"/>
  <c r="AE91" i="2"/>
  <c r="G92" i="2"/>
  <c r="O92" i="2"/>
  <c r="AZ17" i="2"/>
  <c r="AI92" i="2"/>
  <c r="K93" i="2"/>
  <c r="W93" i="2"/>
  <c r="AA93" i="2"/>
  <c r="BE18" i="2"/>
  <c r="G94" i="2"/>
  <c r="O94" i="2"/>
  <c r="AZ19" i="2"/>
  <c r="AE94" i="2"/>
  <c r="C95" i="2"/>
  <c r="S95" i="2"/>
  <c r="AI95" i="2"/>
  <c r="K96" i="2"/>
  <c r="O96" i="2"/>
  <c r="AZ21" i="2"/>
  <c r="AI96" i="2"/>
  <c r="D89" i="9"/>
  <c r="H89" i="9"/>
  <c r="L89" i="9"/>
  <c r="P89" i="9"/>
  <c r="T89" i="9"/>
  <c r="X89" i="9"/>
  <c r="AB89" i="9"/>
  <c r="AF89" i="9"/>
  <c r="AJ89" i="9"/>
  <c r="D90" i="9"/>
  <c r="H90" i="9"/>
  <c r="L90" i="9"/>
  <c r="P90" i="9"/>
  <c r="T90" i="9"/>
  <c r="X90" i="9"/>
  <c r="AB90" i="9"/>
  <c r="AF90" i="9"/>
  <c r="AJ90" i="9"/>
  <c r="D91" i="9"/>
  <c r="H91" i="9"/>
  <c r="L91" i="9"/>
  <c r="P91" i="9"/>
  <c r="T91" i="9"/>
  <c r="X91" i="9"/>
  <c r="AB91" i="9"/>
  <c r="AF91" i="9"/>
  <c r="AJ91" i="9"/>
  <c r="D92" i="9"/>
  <c r="H92" i="9"/>
  <c r="L92" i="9"/>
  <c r="P92" i="9"/>
  <c r="T92" i="9"/>
  <c r="X92" i="9"/>
  <c r="AB92" i="9"/>
  <c r="AF92" i="9"/>
  <c r="AJ92" i="9"/>
  <c r="D93" i="9"/>
  <c r="H93" i="9"/>
  <c r="L93" i="9"/>
  <c r="P93" i="9"/>
  <c r="T93" i="9"/>
  <c r="X93" i="9"/>
  <c r="AB93" i="9"/>
  <c r="AF93" i="9"/>
  <c r="AJ93" i="9"/>
  <c r="D94" i="9"/>
  <c r="H94" i="9"/>
  <c r="L94" i="9"/>
  <c r="P94" i="9"/>
  <c r="T94" i="9"/>
  <c r="X94" i="9"/>
  <c r="AB94" i="9"/>
  <c r="AF94" i="9"/>
  <c r="AJ94" i="9"/>
  <c r="D95" i="9"/>
  <c r="H95" i="9"/>
  <c r="L95" i="9"/>
  <c r="P95" i="9"/>
  <c r="T95" i="9"/>
  <c r="X95" i="9"/>
  <c r="AB95" i="9"/>
  <c r="AF95" i="9"/>
  <c r="AJ95" i="9"/>
  <c r="D96" i="9"/>
  <c r="H96" i="9"/>
  <c r="L96" i="9"/>
  <c r="P96" i="9"/>
  <c r="T96" i="9"/>
  <c r="X96" i="9"/>
  <c r="AB96" i="9"/>
  <c r="AF96" i="9"/>
  <c r="AJ96" i="9"/>
  <c r="D89" i="2"/>
  <c r="H89" i="2"/>
  <c r="L89" i="2"/>
  <c r="P89" i="2"/>
  <c r="T89" i="2"/>
  <c r="X89" i="2"/>
  <c r="AB89" i="2"/>
  <c r="AF89" i="2"/>
  <c r="AJ89" i="2"/>
  <c r="D90" i="2"/>
  <c r="H90" i="2"/>
  <c r="L90" i="2"/>
  <c r="P90" i="2"/>
  <c r="T90" i="2"/>
  <c r="X90" i="2"/>
  <c r="BC15" i="2"/>
  <c r="AB90" i="2"/>
  <c r="AF90" i="2"/>
  <c r="AJ90" i="2"/>
  <c r="BH15" i="2"/>
  <c r="D91" i="2"/>
  <c r="H91" i="2"/>
  <c r="L91" i="2"/>
  <c r="P91" i="2"/>
  <c r="T91" i="2"/>
  <c r="X91" i="2"/>
  <c r="BC16" i="2"/>
  <c r="AB91" i="2"/>
  <c r="AF91" i="2"/>
  <c r="AJ91" i="2"/>
  <c r="BH16" i="2"/>
  <c r="D92" i="2"/>
  <c r="H92" i="2"/>
  <c r="L92" i="2"/>
  <c r="P92" i="2"/>
  <c r="T92" i="2"/>
  <c r="X92" i="2"/>
  <c r="BC17" i="2"/>
  <c r="AB92" i="2"/>
  <c r="AF92" i="2"/>
  <c r="AJ92" i="2"/>
  <c r="BH17" i="2"/>
  <c r="D93" i="2"/>
  <c r="H93" i="2"/>
  <c r="L93" i="2"/>
  <c r="P93" i="2"/>
  <c r="T93" i="2"/>
  <c r="X93" i="2"/>
  <c r="BC18" i="2"/>
  <c r="AB93" i="2"/>
  <c r="AF93" i="2"/>
  <c r="AJ93" i="2"/>
  <c r="BH18" i="2"/>
  <c r="D94" i="2"/>
  <c r="H94" i="2"/>
  <c r="L94" i="2"/>
  <c r="P94" i="2"/>
  <c r="T94" i="2"/>
  <c r="X94" i="2"/>
  <c r="BC19" i="2"/>
  <c r="AB94" i="2"/>
  <c r="AF94" i="2"/>
  <c r="AJ94" i="2"/>
  <c r="BH19" i="2"/>
  <c r="D95" i="2"/>
  <c r="H95" i="2"/>
  <c r="L95" i="2"/>
  <c r="P95" i="2"/>
  <c r="T95" i="2"/>
  <c r="X95" i="2"/>
  <c r="BC20" i="2"/>
  <c r="AB95" i="2"/>
  <c r="AF95" i="2"/>
  <c r="AJ95" i="2"/>
  <c r="BH20" i="2"/>
  <c r="D96" i="2"/>
  <c r="H96" i="2"/>
  <c r="L96" i="2"/>
  <c r="P96" i="2"/>
  <c r="T96" i="2"/>
  <c r="X96" i="2"/>
  <c r="BC21" i="2"/>
  <c r="AB96" i="2"/>
  <c r="AF96" i="2"/>
  <c r="AJ96" i="2"/>
  <c r="BH21" i="2"/>
  <c r="BC36" i="2"/>
  <c r="BH36" i="2"/>
  <c r="BC37" i="2"/>
  <c r="BH37" i="2"/>
  <c r="BC38" i="2"/>
  <c r="BH38" i="2"/>
  <c r="BC39" i="2"/>
  <c r="BH39" i="2"/>
  <c r="BC40" i="2"/>
  <c r="BH40" i="2"/>
  <c r="BC41" i="2"/>
  <c r="BH43" i="2"/>
  <c r="BC58" i="2"/>
  <c r="BH58" i="2"/>
  <c r="BC59" i="2"/>
  <c r="BH59" i="2"/>
  <c r="BC60" i="2"/>
  <c r="BH60" i="2"/>
  <c r="BC61" i="2"/>
  <c r="BH61" i="2"/>
  <c r="BC62" i="2"/>
  <c r="BH62" i="2"/>
  <c r="BC63" i="2"/>
  <c r="BH63" i="2"/>
  <c r="BC64" i="2"/>
  <c r="BH64" i="2"/>
  <c r="BC65" i="2"/>
  <c r="G89" i="9"/>
  <c r="S89" i="9"/>
  <c r="AE89" i="9"/>
  <c r="K90" i="9"/>
  <c r="W90" i="9"/>
  <c r="AA90" i="9"/>
  <c r="C91" i="9"/>
  <c r="O91" i="9"/>
  <c r="AA91" i="9"/>
  <c r="C92" i="9"/>
  <c r="S92" i="9"/>
  <c r="AI92" i="9"/>
  <c r="G93" i="9"/>
  <c r="O93" i="9"/>
  <c r="AA93" i="9"/>
  <c r="C94" i="9"/>
  <c r="S94" i="9"/>
  <c r="AA94" i="9"/>
  <c r="G95" i="9"/>
  <c r="W95" i="9"/>
  <c r="AA95" i="9"/>
  <c r="C96" i="9"/>
  <c r="O96" i="9"/>
  <c r="AE96" i="9"/>
  <c r="K89" i="2"/>
  <c r="W89" i="2"/>
  <c r="AE89" i="2"/>
  <c r="G90" i="2"/>
  <c r="O90" i="2"/>
  <c r="AZ15" i="2"/>
  <c r="AE90" i="2"/>
  <c r="G91" i="2"/>
  <c r="W91" i="2"/>
  <c r="AI91" i="2"/>
  <c r="K92" i="2"/>
  <c r="W92" i="2"/>
  <c r="AA92" i="2"/>
  <c r="BE17" i="2"/>
  <c r="C93" i="2"/>
  <c r="S93" i="2"/>
  <c r="AE93" i="2"/>
  <c r="C94" i="2"/>
  <c r="S94" i="2"/>
  <c r="AI94" i="2"/>
  <c r="K95" i="2"/>
  <c r="O95" i="2"/>
  <c r="AZ20" i="2"/>
  <c r="AE95" i="2"/>
  <c r="G96" i="2"/>
  <c r="W96" i="2"/>
  <c r="AA96" i="2"/>
  <c r="BE21" i="2"/>
  <c r="E89" i="9"/>
  <c r="I89" i="9"/>
  <c r="M89" i="9"/>
  <c r="Q89" i="9"/>
  <c r="U89" i="9"/>
  <c r="Y89" i="9"/>
  <c r="AC89" i="9"/>
  <c r="AG89" i="9"/>
  <c r="AK89" i="9"/>
  <c r="E90" i="9"/>
  <c r="I90" i="9"/>
  <c r="M90" i="9"/>
  <c r="Q90" i="9"/>
  <c r="U90" i="9"/>
  <c r="Y90" i="9"/>
  <c r="AC90" i="9"/>
  <c r="AG90" i="9"/>
  <c r="AK90" i="9"/>
  <c r="E91" i="9"/>
  <c r="I91" i="9"/>
  <c r="M91" i="9"/>
  <c r="Q91" i="9"/>
  <c r="U91" i="9"/>
  <c r="Y91" i="9"/>
  <c r="AC91" i="9"/>
  <c r="AG91" i="9"/>
  <c r="AK91" i="9"/>
  <c r="E92" i="9"/>
  <c r="I92" i="9"/>
  <c r="M92" i="9"/>
  <c r="Q92" i="9"/>
  <c r="U92" i="9"/>
  <c r="Y92" i="9"/>
  <c r="AC92" i="9"/>
  <c r="AG92" i="9"/>
  <c r="AK92" i="9"/>
  <c r="E93" i="9"/>
  <c r="I93" i="9"/>
  <c r="M93" i="9"/>
  <c r="Q93" i="9"/>
  <c r="U93" i="9"/>
  <c r="Y93" i="9"/>
  <c r="AC93" i="9"/>
  <c r="AG93" i="9"/>
  <c r="AK93" i="9"/>
  <c r="E94" i="9"/>
  <c r="I94" i="9"/>
  <c r="M94" i="9"/>
  <c r="Q94" i="9"/>
  <c r="U94" i="9"/>
  <c r="Y94" i="9"/>
  <c r="AC94" i="9"/>
  <c r="AG94" i="9"/>
  <c r="AK94" i="9"/>
  <c r="E95" i="9"/>
  <c r="I95" i="9"/>
  <c r="M95" i="9"/>
  <c r="Q95" i="9"/>
  <c r="U95" i="9"/>
  <c r="Y95" i="9"/>
  <c r="AC95" i="9"/>
  <c r="AG95" i="9"/>
  <c r="AK95" i="9"/>
  <c r="E96" i="9"/>
  <c r="I96" i="9"/>
  <c r="M96" i="9"/>
  <c r="Q96" i="9"/>
  <c r="U96" i="9"/>
  <c r="Y96" i="9"/>
  <c r="AC96" i="9"/>
  <c r="AG96" i="9"/>
  <c r="AK96" i="9"/>
  <c r="E89" i="2"/>
  <c r="I89" i="2"/>
  <c r="M89" i="2"/>
  <c r="Q89" i="2"/>
  <c r="U89" i="2"/>
  <c r="Y89" i="2"/>
  <c r="AC89" i="2"/>
  <c r="AG89" i="2"/>
  <c r="AK89" i="2"/>
  <c r="E90" i="2"/>
  <c r="I90" i="2"/>
  <c r="M90" i="2"/>
  <c r="Q90" i="2"/>
  <c r="U90" i="2"/>
  <c r="Y90" i="2"/>
  <c r="AC90" i="2"/>
  <c r="AG90" i="2"/>
  <c r="BG15" i="2"/>
  <c r="AK90" i="2"/>
  <c r="E91" i="2"/>
  <c r="I91" i="2"/>
  <c r="M91" i="2"/>
  <c r="Q91" i="2"/>
  <c r="U91" i="2"/>
  <c r="Y91" i="2"/>
  <c r="AC91" i="2"/>
  <c r="AG91" i="2"/>
  <c r="BG16" i="2"/>
  <c r="AK91" i="2"/>
  <c r="E92" i="2"/>
  <c r="I92" i="2"/>
  <c r="M92" i="2"/>
  <c r="Q92" i="2"/>
  <c r="U92" i="2"/>
  <c r="Y92" i="2"/>
  <c r="AC92" i="2"/>
  <c r="AG92" i="2"/>
  <c r="BG17" i="2"/>
  <c r="AK92" i="2"/>
  <c r="E93" i="2"/>
  <c r="I93" i="2"/>
  <c r="M93" i="2"/>
  <c r="Q93" i="2"/>
  <c r="U93" i="2"/>
  <c r="Y93" i="2"/>
  <c r="AC93" i="2"/>
  <c r="AG93" i="2"/>
  <c r="BG18" i="2"/>
  <c r="AK93" i="2"/>
  <c r="E94" i="2"/>
  <c r="I94" i="2"/>
  <c r="M94" i="2"/>
  <c r="Q94" i="2"/>
  <c r="U94" i="2"/>
  <c r="Y94" i="2"/>
  <c r="AC94" i="2"/>
  <c r="AG94" i="2"/>
  <c r="BG19" i="2"/>
  <c r="AK94" i="2"/>
  <c r="E95" i="2"/>
  <c r="I95" i="2"/>
  <c r="M95" i="2"/>
  <c r="Q95" i="2"/>
  <c r="U95" i="2"/>
  <c r="Y95" i="2"/>
  <c r="AC95" i="2"/>
  <c r="AG95" i="2"/>
  <c r="BG20" i="2"/>
  <c r="AK95" i="2"/>
  <c r="E96" i="2"/>
  <c r="I96" i="2"/>
  <c r="M96" i="2"/>
  <c r="Q96" i="2"/>
  <c r="U96" i="2"/>
  <c r="Y96" i="2"/>
  <c r="AC96" i="2"/>
  <c r="AG96" i="2"/>
  <c r="BG21" i="2"/>
  <c r="AK96" i="2"/>
  <c r="BG36" i="2"/>
  <c r="BG37" i="2"/>
  <c r="BG38" i="2"/>
  <c r="BG39" i="2"/>
  <c r="BG40" i="2"/>
  <c r="BG41" i="2"/>
  <c r="BG42" i="2"/>
  <c r="BG43" i="2"/>
  <c r="BG58" i="2"/>
  <c r="BG59" i="2"/>
  <c r="BG60" i="2"/>
  <c r="BG61" i="2"/>
  <c r="BG62" i="2"/>
  <c r="BG63" i="2"/>
  <c r="BG64" i="2"/>
  <c r="BG65" i="2"/>
  <c r="C89" i="9"/>
  <c r="O89" i="9"/>
  <c r="AA89" i="9"/>
  <c r="C90" i="9"/>
  <c r="S90" i="9"/>
  <c r="AE90" i="9"/>
  <c r="G91" i="9"/>
  <c r="S91" i="9"/>
  <c r="AI91" i="9"/>
  <c r="K92" i="9"/>
  <c r="O92" i="9"/>
  <c r="AE92" i="9"/>
  <c r="K93" i="9"/>
  <c r="W93" i="9"/>
  <c r="AE93" i="9"/>
  <c r="K94" i="9"/>
  <c r="W94" i="9"/>
  <c r="AI94" i="9"/>
  <c r="K95" i="9"/>
  <c r="O95" i="9"/>
  <c r="AI95" i="9"/>
  <c r="K96" i="9"/>
  <c r="W96" i="9"/>
  <c r="AI96" i="9"/>
  <c r="C89" i="2"/>
  <c r="S89" i="2"/>
  <c r="AI89" i="2"/>
  <c r="K90" i="2"/>
  <c r="W90" i="2"/>
  <c r="AA90" i="2"/>
  <c r="BE15" i="2"/>
  <c r="C91" i="2"/>
  <c r="S91" i="2"/>
  <c r="AA91" i="2"/>
  <c r="BE16" i="2"/>
  <c r="C92" i="2"/>
  <c r="S92" i="2"/>
  <c r="AE92" i="2"/>
  <c r="G93" i="2"/>
  <c r="O93" i="2"/>
  <c r="AZ18" i="2"/>
  <c r="AI93" i="2"/>
  <c r="K94" i="2"/>
  <c r="W94" i="2"/>
  <c r="AA94" i="2"/>
  <c r="BE19" i="2"/>
  <c r="G95" i="2"/>
  <c r="W95" i="2"/>
  <c r="AA95" i="2"/>
  <c r="BE20" i="2"/>
  <c r="C96" i="2"/>
  <c r="S96" i="2"/>
  <c r="AE96" i="2"/>
  <c r="F89" i="9"/>
  <c r="J89" i="9"/>
  <c r="N89" i="9"/>
  <c r="R89" i="9"/>
  <c r="V89" i="9"/>
  <c r="Z89" i="9"/>
  <c r="AD89" i="9"/>
  <c r="AH89" i="9"/>
  <c r="AL89" i="9"/>
  <c r="F90" i="9"/>
  <c r="J90" i="9"/>
  <c r="N90" i="9"/>
  <c r="R90" i="9"/>
  <c r="V90" i="9"/>
  <c r="Z90" i="9"/>
  <c r="AD90" i="9"/>
  <c r="AH90" i="9"/>
  <c r="AL90" i="9"/>
  <c r="F91" i="9"/>
  <c r="J91" i="9"/>
  <c r="N91" i="9"/>
  <c r="R91" i="9"/>
  <c r="V91" i="9"/>
  <c r="Z91" i="9"/>
  <c r="AD91" i="9"/>
  <c r="AH91" i="9"/>
  <c r="AL91" i="9"/>
  <c r="F92" i="9"/>
  <c r="J92" i="9"/>
  <c r="N92" i="9"/>
  <c r="R92" i="9"/>
  <c r="V92" i="9"/>
  <c r="Z92" i="9"/>
  <c r="AD92" i="9"/>
  <c r="AH92" i="9"/>
  <c r="AL92" i="9"/>
  <c r="F93" i="9"/>
  <c r="J93" i="9"/>
  <c r="N93" i="9"/>
  <c r="R93" i="9"/>
  <c r="V93" i="9"/>
  <c r="Z93" i="9"/>
  <c r="AD93" i="9"/>
  <c r="AH93" i="9"/>
  <c r="AL93" i="9"/>
  <c r="F94" i="9"/>
  <c r="J94" i="9"/>
  <c r="N94" i="9"/>
  <c r="R94" i="9"/>
  <c r="BA94" i="9" s="1"/>
  <c r="V94" i="9"/>
  <c r="Z94" i="9"/>
  <c r="AD94" i="9"/>
  <c r="AH94" i="9"/>
  <c r="AL94" i="9"/>
  <c r="F95" i="9"/>
  <c r="J95" i="9"/>
  <c r="N95" i="9"/>
  <c r="R95" i="9"/>
  <c r="V95" i="9"/>
  <c r="Z95" i="9"/>
  <c r="AD95" i="9"/>
  <c r="AH95" i="9"/>
  <c r="AL95" i="9"/>
  <c r="F96" i="9"/>
  <c r="J96" i="9"/>
  <c r="N96" i="9"/>
  <c r="R96" i="9"/>
  <c r="V96" i="9"/>
  <c r="Z96" i="9"/>
  <c r="AD96" i="9"/>
  <c r="AH96" i="9"/>
  <c r="AL96" i="9"/>
  <c r="BO5" i="2"/>
  <c r="BP5" i="2"/>
  <c r="BO8" i="2"/>
  <c r="BP8" i="2"/>
  <c r="F89" i="2"/>
  <c r="J89" i="2"/>
  <c r="N89" i="2"/>
  <c r="R89" i="2"/>
  <c r="V89" i="2"/>
  <c r="Z89" i="2"/>
  <c r="AD89" i="2"/>
  <c r="AH89" i="2"/>
  <c r="AL89" i="2"/>
  <c r="F90" i="2"/>
  <c r="J90" i="2"/>
  <c r="N90" i="2"/>
  <c r="R90" i="2"/>
  <c r="BA15" i="2"/>
  <c r="V90" i="2"/>
  <c r="Z90" i="2"/>
  <c r="AD90" i="2"/>
  <c r="BF15" i="2"/>
  <c r="AH90" i="2"/>
  <c r="AL90" i="2"/>
  <c r="F91" i="2"/>
  <c r="J91" i="2"/>
  <c r="N91" i="2"/>
  <c r="R91" i="2"/>
  <c r="BA16" i="2"/>
  <c r="V91" i="2"/>
  <c r="Z91" i="2"/>
  <c r="AD91" i="2"/>
  <c r="BF16" i="2"/>
  <c r="AH91" i="2"/>
  <c r="AL91" i="2"/>
  <c r="F92" i="2"/>
  <c r="J92" i="2"/>
  <c r="N92" i="2"/>
  <c r="R92" i="2"/>
  <c r="BA17" i="2"/>
  <c r="V92" i="2"/>
  <c r="Z92" i="2"/>
  <c r="AD92" i="2"/>
  <c r="BF17" i="2"/>
  <c r="AH92" i="2"/>
  <c r="AL92" i="2"/>
  <c r="F93" i="2"/>
  <c r="J93" i="2"/>
  <c r="N93" i="2"/>
  <c r="R93" i="2"/>
  <c r="BA18" i="2"/>
  <c r="V93" i="2"/>
  <c r="Z93" i="2"/>
  <c r="AD93" i="2"/>
  <c r="BF18" i="2"/>
  <c r="AH93" i="2"/>
  <c r="AL93" i="2"/>
  <c r="F94" i="2"/>
  <c r="J94" i="2"/>
  <c r="N94" i="2"/>
  <c r="R94" i="2"/>
  <c r="BA19" i="2"/>
  <c r="V94" i="2"/>
  <c r="Z94" i="2"/>
  <c r="AD94" i="2"/>
  <c r="BF19" i="2"/>
  <c r="AH94" i="2"/>
  <c r="AL94" i="2"/>
  <c r="F95" i="2"/>
  <c r="J95" i="2"/>
  <c r="N95" i="2"/>
  <c r="R95" i="2"/>
  <c r="BA20" i="2"/>
  <c r="V95" i="2"/>
  <c r="Z95" i="2"/>
  <c r="AD95" i="2"/>
  <c r="BF20" i="2"/>
  <c r="AH95" i="2"/>
  <c r="AL95" i="2"/>
  <c r="F96" i="2"/>
  <c r="J96" i="2"/>
  <c r="N96" i="2"/>
  <c r="R96" i="2"/>
  <c r="BA21" i="2"/>
  <c r="V96" i="2"/>
  <c r="Z96" i="2"/>
  <c r="AD96" i="2"/>
  <c r="BF21" i="2"/>
  <c r="AH96" i="2"/>
  <c r="AL96" i="2"/>
  <c r="BA36" i="2"/>
  <c r="BF36" i="2"/>
  <c r="BA37" i="2"/>
  <c r="BF37" i="2"/>
  <c r="BA38" i="2"/>
  <c r="BF38" i="2"/>
  <c r="BA39" i="2"/>
  <c r="BF39" i="2"/>
  <c r="BA40" i="2"/>
  <c r="BF40" i="2"/>
  <c r="BA41" i="2"/>
  <c r="BF41" i="2"/>
  <c r="BA42" i="2"/>
  <c r="BF42" i="2"/>
  <c r="BA43" i="2"/>
  <c r="BF43" i="2"/>
  <c r="BA58" i="2"/>
  <c r="BF58" i="2"/>
  <c r="BA59" i="2"/>
  <c r="BF59" i="2"/>
  <c r="BA60" i="2"/>
  <c r="BF60" i="2"/>
  <c r="BA61" i="2"/>
  <c r="BF61" i="2"/>
  <c r="BA62" i="2"/>
  <c r="BF62" i="2"/>
  <c r="BA63" i="2"/>
  <c r="BF63" i="2"/>
  <c r="BA64" i="2"/>
  <c r="BF64" i="2"/>
  <c r="BA65" i="2"/>
  <c r="BF65" i="2"/>
  <c r="BC14" i="2"/>
  <c r="BH14" i="2"/>
  <c r="BG14" i="2"/>
  <c r="BA14" i="2"/>
  <c r="BF14" i="2"/>
  <c r="BE14" i="2"/>
  <c r="AB62" i="11"/>
  <c r="BA95" i="9" l="1"/>
  <c r="BA96" i="9"/>
  <c r="BF96" i="9"/>
  <c r="BF91" i="9"/>
  <c r="BF95" i="9"/>
  <c r="BF94" i="9"/>
  <c r="BA89" i="9"/>
  <c r="BF93" i="9"/>
  <c r="AZ92" i="9"/>
  <c r="BE89" i="9"/>
  <c r="AZ89" i="9"/>
  <c r="BF90" i="9"/>
  <c r="BH96" i="9"/>
  <c r="BC91" i="9"/>
  <c r="BA90" i="9"/>
  <c r="BB93" i="9"/>
  <c r="BG90" i="9"/>
  <c r="BE95" i="9"/>
  <c r="AZ95" i="9"/>
  <c r="BF92" i="9"/>
  <c r="BB95" i="9"/>
  <c r="BG92" i="9"/>
  <c r="AZ96" i="9"/>
  <c r="BE93" i="9"/>
  <c r="BC93" i="9"/>
  <c r="BH90" i="9"/>
  <c r="BE96" i="9"/>
  <c r="BB94" i="9"/>
  <c r="BG91" i="9"/>
  <c r="AZ93" i="9"/>
  <c r="BE90" i="9"/>
  <c r="BC92" i="9"/>
  <c r="BH89" i="9"/>
  <c r="BB92" i="9"/>
  <c r="BG89" i="9"/>
  <c r="BH95" i="9"/>
  <c r="BC90" i="9"/>
  <c r="AZ90" i="9"/>
  <c r="BG96" i="9"/>
  <c r="BB91" i="9"/>
  <c r="BH94" i="9"/>
  <c r="BC89" i="9"/>
  <c r="BE92" i="9"/>
  <c r="BA93" i="9"/>
  <c r="BG95" i="9"/>
  <c r="BB90" i="9"/>
  <c r="BE94" i="9"/>
  <c r="BC96" i="9"/>
  <c r="BH93" i="9"/>
  <c r="BA92" i="9"/>
  <c r="BF89" i="9"/>
  <c r="BG94" i="9"/>
  <c r="BB89" i="9"/>
  <c r="BE91" i="9"/>
  <c r="BC95" i="9"/>
  <c r="BH92" i="9"/>
  <c r="BA91" i="9"/>
  <c r="BB96" i="9"/>
  <c r="BG93" i="9"/>
  <c r="AZ91" i="9"/>
  <c r="BC94" i="9"/>
  <c r="BH91" i="9"/>
  <c r="AZ94" i="9"/>
  <c r="R6" i="13"/>
  <c r="U6" i="13"/>
  <c r="R4" i="13"/>
  <c r="U4" i="13"/>
  <c r="R24" i="13"/>
  <c r="U24" i="13"/>
  <c r="U20" i="13"/>
  <c r="U29" i="13"/>
  <c r="U27" i="13"/>
  <c r="U21" i="13"/>
  <c r="U16" i="13"/>
  <c r="U26" i="13"/>
  <c r="U18" i="13"/>
  <c r="U30" i="13"/>
  <c r="U28" i="13"/>
  <c r="U25" i="13"/>
  <c r="U19" i="13"/>
  <c r="U17" i="13"/>
  <c r="R15" i="13"/>
  <c r="U15" i="13"/>
  <c r="G14" i="13"/>
  <c r="I14" i="13" s="1"/>
  <c r="J14" i="13" s="1"/>
  <c r="Q24" i="13"/>
  <c r="I5" i="13"/>
  <c r="J5" i="13" s="1"/>
  <c r="I21" i="13"/>
  <c r="J21" i="13" s="1"/>
  <c r="I20" i="13"/>
  <c r="J20" i="13" s="1"/>
  <c r="I19" i="13"/>
  <c r="J19" i="13" s="1"/>
  <c r="Q15" i="13"/>
  <c r="T6" i="13"/>
  <c r="Q6" i="13"/>
  <c r="I18" i="13"/>
  <c r="J18" i="13" s="1"/>
  <c r="I17" i="13"/>
  <c r="J17" i="13" s="1"/>
  <c r="I16" i="13"/>
  <c r="J16" i="13" s="1"/>
  <c r="Q4" i="13"/>
  <c r="T4" i="13"/>
  <c r="I23" i="13"/>
  <c r="J23" i="13" s="1"/>
  <c r="D6" i="13"/>
  <c r="D3" i="13"/>
  <c r="V12" i="13"/>
  <c r="D4" i="13"/>
  <c r="V28" i="13"/>
  <c r="V27" i="13"/>
  <c r="V25" i="13"/>
  <c r="BE94" i="2"/>
  <c r="D15" i="13"/>
  <c r="V15" i="13" s="1"/>
  <c r="V26" i="13"/>
  <c r="D24" i="13"/>
  <c r="V24" i="13" s="1"/>
  <c r="BF95" i="2"/>
  <c r="BO59" i="2"/>
  <c r="BO43" i="2"/>
  <c r="BO39" i="2"/>
  <c r="BE233" i="1"/>
  <c r="BA95" i="2"/>
  <c r="BF94" i="2"/>
  <c r="BF91" i="2"/>
  <c r="BA91" i="2"/>
  <c r="BE90" i="2"/>
  <c r="BA89" i="2"/>
  <c r="AZ93" i="2"/>
  <c r="BP38" i="2"/>
  <c r="BP36" i="2"/>
  <c r="BG96" i="2"/>
  <c r="BB96" i="2"/>
  <c r="BG92" i="2"/>
  <c r="BB92" i="2"/>
  <c r="BG89" i="2"/>
  <c r="BP63" i="2"/>
  <c r="BP59" i="2"/>
  <c r="BF96" i="2"/>
  <c r="BF92" i="2"/>
  <c r="BA92" i="2"/>
  <c r="BA90" i="2"/>
  <c r="BE96" i="2"/>
  <c r="BP64" i="2"/>
  <c r="BP60" i="2"/>
  <c r="BP42" i="2"/>
  <c r="BO62" i="2"/>
  <c r="BO58" i="2"/>
  <c r="BO36" i="2"/>
  <c r="BF89" i="2"/>
  <c r="BO20" i="2"/>
  <c r="BO18" i="2"/>
  <c r="BO16" i="2"/>
  <c r="BC90" i="2"/>
  <c r="BA96" i="2"/>
  <c r="BA94" i="2"/>
  <c r="BF93" i="2"/>
  <c r="BA93" i="2"/>
  <c r="BF90" i="2"/>
  <c r="BP15" i="2"/>
  <c r="BG93" i="2"/>
  <c r="BB93" i="2"/>
  <c r="BP61" i="2"/>
  <c r="AZ95" i="2"/>
  <c r="BP17" i="2"/>
  <c r="BO15" i="2"/>
  <c r="BH95" i="2"/>
  <c r="BC95" i="2"/>
  <c r="BH91" i="2"/>
  <c r="BC91" i="2"/>
  <c r="BC89" i="2"/>
  <c r="BO60" i="2"/>
  <c r="BP41" i="2"/>
  <c r="AZ89" i="2"/>
  <c r="BC94" i="2"/>
  <c r="BH90" i="2"/>
  <c r="BO14" i="2"/>
  <c r="BO65" i="2"/>
  <c r="BO40" i="2"/>
  <c r="BP19" i="2"/>
  <c r="BE91" i="2"/>
  <c r="BP20" i="2"/>
  <c r="BG94" i="2"/>
  <c r="BB94" i="2"/>
  <c r="BP16" i="2"/>
  <c r="BG90" i="2"/>
  <c r="BB90" i="2"/>
  <c r="BP65" i="2"/>
  <c r="BE92" i="2"/>
  <c r="AZ90" i="2"/>
  <c r="BH96" i="2"/>
  <c r="BC96" i="2"/>
  <c r="BH92" i="2"/>
  <c r="BC92" i="2"/>
  <c r="BH89" i="2"/>
  <c r="BO61" i="2"/>
  <c r="BO41" i="2"/>
  <c r="BO19" i="2"/>
  <c r="BE93" i="2"/>
  <c r="BO17" i="2"/>
  <c r="BP18" i="2"/>
  <c r="BO64" i="2"/>
  <c r="BP58" i="2"/>
  <c r="BH94" i="2"/>
  <c r="AZ96" i="2"/>
  <c r="BE89" i="2"/>
  <c r="BP62" i="2"/>
  <c r="BO42" i="2"/>
  <c r="BO38" i="2"/>
  <c r="BP37" i="2"/>
  <c r="BE95" i="2"/>
  <c r="BG95" i="2"/>
  <c r="BB95" i="2"/>
  <c r="BG91" i="2"/>
  <c r="BB91" i="2"/>
  <c r="BB89" i="2"/>
  <c r="BP40" i="2"/>
  <c r="BO37" i="2"/>
  <c r="BP21" i="2"/>
  <c r="BH93" i="2"/>
  <c r="BC93" i="2"/>
  <c r="BO63" i="2"/>
  <c r="BP43" i="2"/>
  <c r="BP39" i="2"/>
  <c r="BO21" i="2"/>
  <c r="AZ94" i="2"/>
  <c r="AZ92" i="2"/>
  <c r="AZ91" i="2"/>
  <c r="BP14" i="2"/>
  <c r="AI62" i="11"/>
  <c r="AE82" i="9"/>
  <c r="AE85" i="9"/>
  <c r="AF6" i="9"/>
  <c r="AE6" i="9"/>
  <c r="AE80" i="9"/>
  <c r="AE83" i="9"/>
  <c r="AE78" i="9"/>
  <c r="AE243" i="1" s="1"/>
  <c r="AE9" i="9"/>
  <c r="AF9" i="9"/>
  <c r="AE86" i="9"/>
  <c r="AE81" i="9"/>
  <c r="AE84" i="9"/>
  <c r="AE11" i="9"/>
  <c r="M5" i="13" s="1"/>
  <c r="AE33" i="9"/>
  <c r="AE55" i="9"/>
  <c r="AE79" i="9"/>
  <c r="AE15" i="11"/>
  <c r="B170" i="1"/>
  <c r="B174" i="1" s="1"/>
  <c r="B169" i="1"/>
  <c r="B173" i="1" s="1"/>
  <c r="B177" i="1" s="1"/>
  <c r="B181" i="1" s="1"/>
  <c r="B186" i="1" s="1"/>
  <c r="B239" i="1"/>
  <c r="B243" i="1" s="1"/>
  <c r="B247" i="1" s="1"/>
  <c r="B238" i="1"/>
  <c r="B242" i="1" s="1"/>
  <c r="B246" i="1" s="1"/>
  <c r="B231" i="1"/>
  <c r="B230" i="1"/>
  <c r="B223" i="1"/>
  <c r="B222" i="1"/>
  <c r="B215" i="1"/>
  <c r="B214" i="1"/>
  <c r="B207" i="1"/>
  <c r="B206" i="1"/>
  <c r="F178" i="1"/>
  <c r="J178" i="1"/>
  <c r="K178" i="1"/>
  <c r="Q178" i="1"/>
  <c r="V178" i="1"/>
  <c r="Z178" i="1"/>
  <c r="AA178" i="1"/>
  <c r="AG178" i="1"/>
  <c r="AL178" i="1"/>
  <c r="H187" i="1"/>
  <c r="K187" i="1"/>
  <c r="R187" i="1"/>
  <c r="X187" i="1"/>
  <c r="AH187" i="1"/>
  <c r="D195" i="1"/>
  <c r="G195" i="1"/>
  <c r="I195" i="1"/>
  <c r="O195" i="1"/>
  <c r="T195" i="1"/>
  <c r="Y195" i="1"/>
  <c r="AE195" i="1"/>
  <c r="AJ195" i="1"/>
  <c r="H203" i="1"/>
  <c r="M203" i="1"/>
  <c r="P203" i="1"/>
  <c r="X203" i="1"/>
  <c r="AF203" i="1"/>
  <c r="AE211" i="1"/>
  <c r="Y219" i="1"/>
  <c r="AA219" i="1"/>
  <c r="I105" i="1"/>
  <c r="Y105" i="1"/>
  <c r="J114" i="1"/>
  <c r="Z114" i="1"/>
  <c r="H122" i="1"/>
  <c r="X122" i="1"/>
  <c r="O146" i="1"/>
  <c r="S154" i="1"/>
  <c r="R31" i="1"/>
  <c r="U31" i="1"/>
  <c r="AH31" i="1"/>
  <c r="O40" i="1"/>
  <c r="R40" i="1"/>
  <c r="AE40" i="1"/>
  <c r="O48" i="1"/>
  <c r="L56" i="1"/>
  <c r="I64" i="1"/>
  <c r="F72" i="1"/>
  <c r="AL72" i="1"/>
  <c r="O81" i="1"/>
  <c r="AE81" i="1"/>
  <c r="AI81" i="1"/>
  <c r="D89" i="1"/>
  <c r="T89" i="1"/>
  <c r="AJ89" i="1"/>
  <c r="D83" i="9"/>
  <c r="E15" i="1"/>
  <c r="U15" i="1"/>
  <c r="AK15" i="1"/>
  <c r="L7" i="1"/>
  <c r="Q7" i="1"/>
  <c r="AZ7" i="1" s="1"/>
  <c r="AB7" i="1"/>
  <c r="AE72" i="9" l="1"/>
  <c r="M23" i="13"/>
  <c r="AE46" i="9"/>
  <c r="M14" i="13"/>
  <c r="BP93" i="9"/>
  <c r="BP92" i="9"/>
  <c r="BP89" i="9"/>
  <c r="BO95" i="9"/>
  <c r="BP94" i="9"/>
  <c r="BP90" i="9"/>
  <c r="BO96" i="9"/>
  <c r="BO90" i="9"/>
  <c r="BO93" i="9"/>
  <c r="BO94" i="9"/>
  <c r="BO89" i="9"/>
  <c r="BP95" i="9"/>
  <c r="BE238" i="1"/>
  <c r="BP91" i="9"/>
  <c r="BO91" i="9"/>
  <c r="BO92" i="9"/>
  <c r="BP96" i="9"/>
  <c r="K233" i="1"/>
  <c r="K238" i="1" s="1"/>
  <c r="S233" i="1"/>
  <c r="AA233" i="1"/>
  <c r="AA238" i="1" s="1"/>
  <c r="G233" i="1"/>
  <c r="O233" i="1"/>
  <c r="O238" i="1" s="1"/>
  <c r="W233" i="1"/>
  <c r="S15" i="13"/>
  <c r="S24" i="13"/>
  <c r="S4" i="13"/>
  <c r="E4" i="13"/>
  <c r="V4" i="13"/>
  <c r="V11" i="13"/>
  <c r="V7" i="13"/>
  <c r="E30" i="13"/>
  <c r="V30" i="13"/>
  <c r="V9" i="13"/>
  <c r="E3" i="13"/>
  <c r="V3" i="13"/>
  <c r="F6" i="13"/>
  <c r="V6" i="13"/>
  <c r="F29" i="13"/>
  <c r="V29" i="13"/>
  <c r="N20" i="13"/>
  <c r="V10" i="13"/>
  <c r="V8" i="13"/>
  <c r="N19" i="13"/>
  <c r="N18" i="13"/>
  <c r="N17" i="13"/>
  <c r="N21" i="13"/>
  <c r="N16" i="13"/>
  <c r="S6" i="13"/>
  <c r="S3" i="13"/>
  <c r="F4" i="13"/>
  <c r="F3" i="13"/>
  <c r="E6" i="13"/>
  <c r="F27" i="13"/>
  <c r="E27" i="13"/>
  <c r="E24" i="13"/>
  <c r="F21" i="13"/>
  <c r="E29" i="13"/>
  <c r="F15" i="13"/>
  <c r="F24" i="13"/>
  <c r="E15" i="13"/>
  <c r="F20" i="13"/>
  <c r="F28" i="13"/>
  <c r="E26" i="13"/>
  <c r="F26" i="13"/>
  <c r="F19" i="13"/>
  <c r="F17" i="13"/>
  <c r="E28" i="13"/>
  <c r="F25" i="13"/>
  <c r="F18" i="13"/>
  <c r="E25" i="13"/>
  <c r="F30" i="13"/>
  <c r="F16" i="13"/>
  <c r="BO92" i="2"/>
  <c r="BP94" i="2"/>
  <c r="BB233" i="1"/>
  <c r="BO94" i="2"/>
  <c r="BP96" i="2"/>
  <c r="BO91" i="2"/>
  <c r="BE239" i="1"/>
  <c r="BP92" i="2"/>
  <c r="BP90" i="2"/>
  <c r="BP89" i="2"/>
  <c r="BP95" i="2"/>
  <c r="BO90" i="2"/>
  <c r="BP91" i="2"/>
  <c r="BO95" i="2"/>
  <c r="BC233" i="1"/>
  <c r="BA233" i="1"/>
  <c r="BF233" i="1"/>
  <c r="BH233" i="1"/>
  <c r="BP93" i="2"/>
  <c r="AE24" i="9"/>
  <c r="AE88" i="9"/>
  <c r="AE247" i="1" s="1"/>
  <c r="BO96" i="2"/>
  <c r="BG233" i="1"/>
  <c r="BO89" i="2"/>
  <c r="BO93" i="2"/>
  <c r="N233" i="1"/>
  <c r="AE233" i="1"/>
  <c r="AI233" i="1"/>
  <c r="AI238" i="1" s="1"/>
  <c r="AE53" i="9"/>
  <c r="E233" i="1"/>
  <c r="I233" i="1"/>
  <c r="M233" i="1"/>
  <c r="Q233" i="1"/>
  <c r="U233" i="1"/>
  <c r="Y233" i="1"/>
  <c r="AC233" i="1"/>
  <c r="AG233" i="1"/>
  <c r="AK233" i="1"/>
  <c r="AE51" i="9"/>
  <c r="AE49" i="9"/>
  <c r="AE47" i="9"/>
  <c r="AE52" i="9"/>
  <c r="J233" i="1"/>
  <c r="AD233" i="1"/>
  <c r="AE50" i="9"/>
  <c r="AE71" i="9"/>
  <c r="Z233" i="1"/>
  <c r="AE69" i="9"/>
  <c r="AE29" i="9"/>
  <c r="AE26" i="9"/>
  <c r="AE30" i="9"/>
  <c r="AE68" i="9"/>
  <c r="AE73" i="9"/>
  <c r="AE25" i="9"/>
  <c r="AE75" i="9"/>
  <c r="AE31" i="9"/>
  <c r="AE28" i="9"/>
  <c r="AE48" i="9"/>
  <c r="AE70" i="9"/>
  <c r="AE74" i="9"/>
  <c r="AE27" i="9"/>
  <c r="AG6" i="9"/>
  <c r="Y6" i="9"/>
  <c r="I6" i="9"/>
  <c r="G122" i="1"/>
  <c r="C82" i="9"/>
  <c r="AI154" i="1"/>
  <c r="C162" i="1"/>
  <c r="W162" i="1"/>
  <c r="G162" i="1"/>
  <c r="AI130" i="1"/>
  <c r="S130" i="1"/>
  <c r="AE146" i="1"/>
  <c r="AA146" i="1"/>
  <c r="D233" i="1"/>
  <c r="H233" i="1"/>
  <c r="L233" i="1"/>
  <c r="P233" i="1"/>
  <c r="T233" i="1"/>
  <c r="X233" i="1"/>
  <c r="AB233" i="1"/>
  <c r="AF233" i="1"/>
  <c r="AJ233" i="1"/>
  <c r="F233" i="1"/>
  <c r="R233" i="1"/>
  <c r="V233" i="1"/>
  <c r="AH233" i="1"/>
  <c r="AL233" i="1"/>
  <c r="E33" i="9"/>
  <c r="U9" i="9"/>
  <c r="D6" i="9"/>
  <c r="AD6" i="9"/>
  <c r="Z6" i="9"/>
  <c r="V6" i="9"/>
  <c r="C11" i="9"/>
  <c r="AJ33" i="9"/>
  <c r="K33" i="9"/>
  <c r="AD55" i="9"/>
  <c r="Q78" i="9"/>
  <c r="Q243" i="1" s="1"/>
  <c r="B178" i="1"/>
  <c r="B182" i="1" s="1"/>
  <c r="B187" i="1" s="1"/>
  <c r="D11" i="9"/>
  <c r="AG33" i="9"/>
  <c r="L33" i="9"/>
  <c r="L52" i="9" s="1"/>
  <c r="AI33" i="9"/>
  <c r="V33" i="9"/>
  <c r="V47" i="9" s="1"/>
  <c r="E78" i="9"/>
  <c r="E243" i="1" s="1"/>
  <c r="P55" i="9"/>
  <c r="P170" i="1" s="1"/>
  <c r="AK33" i="9"/>
  <c r="I33" i="9"/>
  <c r="I48" i="9" s="1"/>
  <c r="W6" i="9"/>
  <c r="U33" i="9"/>
  <c r="AJ6" i="9"/>
  <c r="AI7" i="1"/>
  <c r="BG7" i="1" s="1"/>
  <c r="AA6" i="9"/>
  <c r="AA7" i="1"/>
  <c r="T6" i="9"/>
  <c r="S7" i="1"/>
  <c r="H6" i="9"/>
  <c r="G7" i="1"/>
  <c r="AI15" i="1"/>
  <c r="BG15" i="1" s="1"/>
  <c r="AA15" i="1"/>
  <c r="S15" i="1"/>
  <c r="K15" i="1"/>
  <c r="C31" i="1"/>
  <c r="C89" i="1"/>
  <c r="AE89" i="1"/>
  <c r="W89" i="1"/>
  <c r="O89" i="1"/>
  <c r="G89" i="1"/>
  <c r="AH81" i="1"/>
  <c r="Z81" i="1"/>
  <c r="R81" i="1"/>
  <c r="J81" i="1"/>
  <c r="AK72" i="1"/>
  <c r="AC72" i="1"/>
  <c r="U72" i="1"/>
  <c r="M72" i="1"/>
  <c r="E72" i="1"/>
  <c r="AF64" i="1"/>
  <c r="X64" i="1"/>
  <c r="P64" i="1"/>
  <c r="H64" i="1"/>
  <c r="AI56" i="1"/>
  <c r="AA56" i="1"/>
  <c r="S56" i="1"/>
  <c r="K56" i="1"/>
  <c r="AK40" i="1"/>
  <c r="AC40" i="1"/>
  <c r="U40" i="1"/>
  <c r="M40" i="1"/>
  <c r="E40" i="1"/>
  <c r="AF31" i="1"/>
  <c r="AB31" i="1"/>
  <c r="T31" i="1"/>
  <c r="P31" i="1"/>
  <c r="L31" i="1"/>
  <c r="H31" i="1"/>
  <c r="D31" i="1"/>
  <c r="P11" i="9"/>
  <c r="AL7" i="1"/>
  <c r="BH7" i="1" s="1"/>
  <c r="BP7" i="1" s="1"/>
  <c r="AD7" i="1"/>
  <c r="V7" i="1"/>
  <c r="N7" i="1"/>
  <c r="F7" i="1"/>
  <c r="AH15" i="1"/>
  <c r="Z15" i="1"/>
  <c r="BC15" i="1" s="1"/>
  <c r="BO15" i="1" s="1"/>
  <c r="R15" i="1"/>
  <c r="BA15" i="1" s="1"/>
  <c r="J15" i="1"/>
  <c r="AH89" i="1"/>
  <c r="Z89" i="1"/>
  <c r="R89" i="1"/>
  <c r="N89" i="1"/>
  <c r="F89" i="1"/>
  <c r="AG81" i="1"/>
  <c r="U81" i="1"/>
  <c r="E81" i="1"/>
  <c r="AD11" i="9"/>
  <c r="R11" i="9"/>
  <c r="AG11" i="9"/>
  <c r="AG48" i="1"/>
  <c r="Y11" i="9"/>
  <c r="Y48" i="1"/>
  <c r="Q11" i="9"/>
  <c r="Q48" i="1"/>
  <c r="M11" i="9"/>
  <c r="M48" i="1"/>
  <c r="E48" i="1"/>
  <c r="AF11" i="9"/>
  <c r="AF40" i="1"/>
  <c r="X11" i="9"/>
  <c r="X40" i="1"/>
  <c r="P40" i="1"/>
  <c r="H11" i="9"/>
  <c r="H40" i="1"/>
  <c r="AI11" i="9"/>
  <c r="AI31" i="1"/>
  <c r="O31" i="1"/>
  <c r="AH162" i="1"/>
  <c r="Z162" i="1"/>
  <c r="R162" i="1"/>
  <c r="J162" i="1"/>
  <c r="AK154" i="1"/>
  <c r="AC154" i="1"/>
  <c r="U154" i="1"/>
  <c r="M154" i="1"/>
  <c r="E154" i="1"/>
  <c r="AJ146" i="1"/>
  <c r="AB146" i="1"/>
  <c r="X146" i="1"/>
  <c r="T146" i="1"/>
  <c r="L146" i="1"/>
  <c r="H146" i="1"/>
  <c r="D146" i="1"/>
  <c r="AL130" i="1"/>
  <c r="AD130" i="1"/>
  <c r="V130" i="1"/>
  <c r="R130" i="1"/>
  <c r="J33" i="9"/>
  <c r="J51" i="9" s="1"/>
  <c r="J130" i="1"/>
  <c r="AK122" i="1"/>
  <c r="AC122" i="1"/>
  <c r="Y122" i="1"/>
  <c r="Q33" i="9"/>
  <c r="Q50" i="9" s="1"/>
  <c r="Q122" i="1"/>
  <c r="M122" i="1"/>
  <c r="E122" i="1"/>
  <c r="AF33" i="9"/>
  <c r="AF34" i="9" s="1"/>
  <c r="AF114" i="1"/>
  <c r="X33" i="9"/>
  <c r="X114" i="1"/>
  <c r="P114" i="1"/>
  <c r="L114" i="1"/>
  <c r="D33" i="9"/>
  <c r="D114" i="1"/>
  <c r="AE105" i="1"/>
  <c r="AA33" i="9"/>
  <c r="AA105" i="1"/>
  <c r="S33" i="9"/>
  <c r="S51" i="9" s="1"/>
  <c r="S105" i="1"/>
  <c r="K105" i="1"/>
  <c r="G105" i="1"/>
  <c r="C211" i="1"/>
  <c r="AL6" i="9"/>
  <c r="O11" i="9"/>
  <c r="AG7" i="1"/>
  <c r="I7" i="1"/>
  <c r="C72" i="1"/>
  <c r="AK89" i="1"/>
  <c r="AG89" i="1"/>
  <c r="AC89" i="1"/>
  <c r="Y89" i="1"/>
  <c r="U89" i="1"/>
  <c r="Q89" i="1"/>
  <c r="M89" i="1"/>
  <c r="I89" i="1"/>
  <c r="E89" i="1"/>
  <c r="AJ81" i="1"/>
  <c r="AF81" i="1"/>
  <c r="AB81" i="1"/>
  <c r="X81" i="1"/>
  <c r="T81" i="1"/>
  <c r="P81" i="1"/>
  <c r="L81" i="1"/>
  <c r="H81" i="1"/>
  <c r="D81" i="1"/>
  <c r="AI72" i="1"/>
  <c r="AE72" i="1"/>
  <c r="AA72" i="1"/>
  <c r="W72" i="1"/>
  <c r="S72" i="1"/>
  <c r="O72" i="1"/>
  <c r="K72" i="1"/>
  <c r="G72" i="1"/>
  <c r="AL64" i="1"/>
  <c r="AH64" i="1"/>
  <c r="AD64" i="1"/>
  <c r="Z64" i="1"/>
  <c r="V64" i="1"/>
  <c r="R64" i="1"/>
  <c r="N64" i="1"/>
  <c r="J64" i="1"/>
  <c r="F64" i="1"/>
  <c r="AK56" i="1"/>
  <c r="AG56" i="1"/>
  <c r="AC56" i="1"/>
  <c r="Y56" i="1"/>
  <c r="U56" i="1"/>
  <c r="Q56" i="1"/>
  <c r="M56" i="1"/>
  <c r="I56" i="1"/>
  <c r="E56" i="1"/>
  <c r="AJ48" i="1"/>
  <c r="AF48" i="1"/>
  <c r="AB48" i="1"/>
  <c r="X48" i="1"/>
  <c r="T48" i="1"/>
  <c r="P48" i="1"/>
  <c r="L48" i="1"/>
  <c r="H48" i="1"/>
  <c r="D48" i="1"/>
  <c r="AH11" i="9"/>
  <c r="N11" i="9"/>
  <c r="J11" i="9"/>
  <c r="C114" i="1"/>
  <c r="AK162" i="1"/>
  <c r="AG162" i="1"/>
  <c r="AC162" i="1"/>
  <c r="Y162" i="1"/>
  <c r="U162" i="1"/>
  <c r="Q162" i="1"/>
  <c r="M162" i="1"/>
  <c r="I162" i="1"/>
  <c r="E162" i="1"/>
  <c r="AJ154" i="1"/>
  <c r="AF154" i="1"/>
  <c r="AB154" i="1"/>
  <c r="X154" i="1"/>
  <c r="T154" i="1"/>
  <c r="P154" i="1"/>
  <c r="L154" i="1"/>
  <c r="H154" i="1"/>
  <c r="D154" i="1"/>
  <c r="AL138" i="1"/>
  <c r="AH138" i="1"/>
  <c r="AD138" i="1"/>
  <c r="Z138" i="1"/>
  <c r="V138" i="1"/>
  <c r="R138" i="1"/>
  <c r="N138" i="1"/>
  <c r="J138" i="1"/>
  <c r="F138" i="1"/>
  <c r="AK130" i="1"/>
  <c r="AG130" i="1"/>
  <c r="AC130" i="1"/>
  <c r="Y130" i="1"/>
  <c r="U130" i="1"/>
  <c r="Q130" i="1"/>
  <c r="M130" i="1"/>
  <c r="I130" i="1"/>
  <c r="E130" i="1"/>
  <c r="AI114" i="1"/>
  <c r="AE114" i="1"/>
  <c r="AA114" i="1"/>
  <c r="W114" i="1"/>
  <c r="S114" i="1"/>
  <c r="O114" i="1"/>
  <c r="K114" i="1"/>
  <c r="G114" i="1"/>
  <c r="AL105" i="1"/>
  <c r="AH105" i="1"/>
  <c r="AD105" i="1"/>
  <c r="Z105" i="1"/>
  <c r="V105" i="1"/>
  <c r="R105" i="1"/>
  <c r="N105" i="1"/>
  <c r="J105" i="1"/>
  <c r="F105" i="1"/>
  <c r="C187" i="1"/>
  <c r="C219" i="1"/>
  <c r="X7" i="1"/>
  <c r="H7" i="1"/>
  <c r="I15" i="1"/>
  <c r="Y15" i="1"/>
  <c r="AD31" i="1"/>
  <c r="N31" i="1"/>
  <c r="C40" i="1"/>
  <c r="S40" i="1"/>
  <c r="AI40" i="1"/>
  <c r="N48" i="1"/>
  <c r="AD48" i="1"/>
  <c r="Z56" i="1"/>
  <c r="J56" i="1"/>
  <c r="AI64" i="1"/>
  <c r="S64" i="1"/>
  <c r="X72" i="1"/>
  <c r="H72" i="1"/>
  <c r="AA81" i="1"/>
  <c r="K81" i="1"/>
  <c r="AF89" i="1"/>
  <c r="P89" i="1"/>
  <c r="M105" i="1"/>
  <c r="AC105" i="1"/>
  <c r="AL114" i="1"/>
  <c r="V114" i="1"/>
  <c r="F114" i="1"/>
  <c r="AE130" i="1"/>
  <c r="O130" i="1"/>
  <c r="L122" i="1"/>
  <c r="AB122" i="1"/>
  <c r="C138" i="1"/>
  <c r="W138" i="1"/>
  <c r="G138" i="1"/>
  <c r="K146" i="1"/>
  <c r="AE154" i="1"/>
  <c r="O154" i="1"/>
  <c r="AI162" i="1"/>
  <c r="S162" i="1"/>
  <c r="M187" i="1"/>
  <c r="I219" i="1"/>
  <c r="C7" i="1"/>
  <c r="AE7" i="1"/>
  <c r="X6" i="9"/>
  <c r="W7" i="1"/>
  <c r="BB7" i="1" s="1"/>
  <c r="P6" i="9"/>
  <c r="O7" i="1"/>
  <c r="K6" i="9"/>
  <c r="K7" i="1"/>
  <c r="C15" i="1"/>
  <c r="AE15" i="1"/>
  <c r="W9" i="9"/>
  <c r="W15" i="1"/>
  <c r="BB15" i="1" s="1"/>
  <c r="O15" i="1"/>
  <c r="G9" i="9"/>
  <c r="G15" i="1"/>
  <c r="C56" i="1"/>
  <c r="AI89" i="1"/>
  <c r="AA89" i="1"/>
  <c r="S89" i="1"/>
  <c r="K89" i="1"/>
  <c r="AL81" i="1"/>
  <c r="AD81" i="1"/>
  <c r="V81" i="1"/>
  <c r="N81" i="1"/>
  <c r="F81" i="1"/>
  <c r="AG72" i="1"/>
  <c r="Y72" i="1"/>
  <c r="Q72" i="1"/>
  <c r="I72" i="1"/>
  <c r="AJ64" i="1"/>
  <c r="AB64" i="1"/>
  <c r="T64" i="1"/>
  <c r="L64" i="1"/>
  <c r="D64" i="1"/>
  <c r="AE56" i="1"/>
  <c r="W56" i="1"/>
  <c r="O56" i="1"/>
  <c r="G56" i="1"/>
  <c r="AG40" i="1"/>
  <c r="Y40" i="1"/>
  <c r="Q40" i="1"/>
  <c r="I40" i="1"/>
  <c r="AJ31" i="1"/>
  <c r="X31" i="1"/>
  <c r="L6" i="9"/>
  <c r="E11" i="9"/>
  <c r="AH7" i="1"/>
  <c r="Z7" i="1"/>
  <c r="BC7" i="1" s="1"/>
  <c r="BO7" i="1" s="1"/>
  <c r="R7" i="1"/>
  <c r="BA7" i="1" s="1"/>
  <c r="J7" i="1"/>
  <c r="AL15" i="1"/>
  <c r="BH15" i="1" s="1"/>
  <c r="BP15" i="1" s="1"/>
  <c r="AD15" i="1"/>
  <c r="V15" i="1"/>
  <c r="N15" i="1"/>
  <c r="F15" i="1"/>
  <c r="G11" i="9"/>
  <c r="AL89" i="1"/>
  <c r="AD89" i="1"/>
  <c r="V89" i="1"/>
  <c r="J89" i="1"/>
  <c r="AK81" i="1"/>
  <c r="AC81" i="1"/>
  <c r="Y81" i="1"/>
  <c r="Q81" i="1"/>
  <c r="M81" i="1"/>
  <c r="I81" i="1"/>
  <c r="AK11" i="9"/>
  <c r="AK48" i="1"/>
  <c r="AC48" i="1"/>
  <c r="U11" i="9"/>
  <c r="U48" i="1"/>
  <c r="I11" i="9"/>
  <c r="I48" i="1"/>
  <c r="AJ40" i="1"/>
  <c r="AB40" i="1"/>
  <c r="T11" i="9"/>
  <c r="T40" i="1"/>
  <c r="L11" i="9"/>
  <c r="L40" i="1"/>
  <c r="D40" i="1"/>
  <c r="AE23" i="1"/>
  <c r="AE31" i="1"/>
  <c r="AA31" i="1"/>
  <c r="W11" i="9"/>
  <c r="W31" i="1"/>
  <c r="S31" i="1"/>
  <c r="K31" i="1"/>
  <c r="G31" i="1"/>
  <c r="C105" i="1"/>
  <c r="AL162" i="1"/>
  <c r="AD162" i="1"/>
  <c r="V162" i="1"/>
  <c r="N162" i="1"/>
  <c r="F162" i="1"/>
  <c r="AG154" i="1"/>
  <c r="Y154" i="1"/>
  <c r="Q154" i="1"/>
  <c r="I154" i="1"/>
  <c r="AF146" i="1"/>
  <c r="P146" i="1"/>
  <c r="AH33" i="9"/>
  <c r="AH47" i="9" s="1"/>
  <c r="AH130" i="1"/>
  <c r="Z130" i="1"/>
  <c r="N130" i="1"/>
  <c r="F130" i="1"/>
  <c r="AG122" i="1"/>
  <c r="U122" i="1"/>
  <c r="I122" i="1"/>
  <c r="AJ114" i="1"/>
  <c r="AB33" i="9"/>
  <c r="AB114" i="1"/>
  <c r="T33" i="9"/>
  <c r="T51" i="9" s="1"/>
  <c r="T114" i="1"/>
  <c r="H33" i="9"/>
  <c r="H114" i="1"/>
  <c r="AI105" i="1"/>
  <c r="W33" i="9"/>
  <c r="W105" i="1"/>
  <c r="O33" i="9"/>
  <c r="O105" i="1"/>
  <c r="C178" i="1"/>
  <c r="J48" i="1"/>
  <c r="Z48" i="1"/>
  <c r="AD56" i="1"/>
  <c r="N56" i="1"/>
  <c r="C64" i="1"/>
  <c r="W64" i="1"/>
  <c r="G64" i="1"/>
  <c r="AB72" i="1"/>
  <c r="L72" i="1"/>
  <c r="AA138" i="1"/>
  <c r="K138" i="1"/>
  <c r="F6" i="9"/>
  <c r="N6" i="9"/>
  <c r="Z9" i="9"/>
  <c r="AB11" i="9"/>
  <c r="C33" i="9"/>
  <c r="P33" i="9"/>
  <c r="Z33" i="9"/>
  <c r="AK7" i="1"/>
  <c r="AC7" i="1"/>
  <c r="BE7" i="1" s="1"/>
  <c r="Y7" i="1"/>
  <c r="U7" i="1"/>
  <c r="M7" i="1"/>
  <c r="E7" i="1"/>
  <c r="G6" i="9"/>
  <c r="R6" i="9"/>
  <c r="AB6" i="9"/>
  <c r="J6" i="9"/>
  <c r="O9" i="9"/>
  <c r="AD78" i="9"/>
  <c r="AC11" i="9"/>
  <c r="AJ11" i="9"/>
  <c r="Y33" i="9"/>
  <c r="G33" i="9"/>
  <c r="R33" i="9"/>
  <c r="AH79" i="9"/>
  <c r="AJ15" i="1"/>
  <c r="AF15" i="1"/>
  <c r="BF15" i="1" s="1"/>
  <c r="AB15" i="1"/>
  <c r="X15" i="1"/>
  <c r="T15" i="1"/>
  <c r="P15" i="1"/>
  <c r="L15" i="1"/>
  <c r="H15" i="1"/>
  <c r="D15" i="1"/>
  <c r="C48" i="1"/>
  <c r="AH72" i="1"/>
  <c r="AD72" i="1"/>
  <c r="Z72" i="1"/>
  <c r="V72" i="1"/>
  <c r="R72" i="1"/>
  <c r="N72" i="1"/>
  <c r="J72" i="1"/>
  <c r="AK64" i="1"/>
  <c r="AG64" i="1"/>
  <c r="AC64" i="1"/>
  <c r="Y64" i="1"/>
  <c r="U64" i="1"/>
  <c r="Q64" i="1"/>
  <c r="M64" i="1"/>
  <c r="E64" i="1"/>
  <c r="AJ56" i="1"/>
  <c r="AF56" i="1"/>
  <c r="AB56" i="1"/>
  <c r="X56" i="1"/>
  <c r="T56" i="1"/>
  <c r="P56" i="1"/>
  <c r="H56" i="1"/>
  <c r="D56" i="1"/>
  <c r="AI48" i="1"/>
  <c r="AE48" i="1"/>
  <c r="AA48" i="1"/>
  <c r="W48" i="1"/>
  <c r="S48" i="1"/>
  <c r="K48" i="1"/>
  <c r="G48" i="1"/>
  <c r="AL40" i="1"/>
  <c r="AH40" i="1"/>
  <c r="AD40" i="1"/>
  <c r="Z40" i="1"/>
  <c r="V40" i="1"/>
  <c r="N40" i="1"/>
  <c r="J40" i="1"/>
  <c r="F40" i="1"/>
  <c r="AK31" i="1"/>
  <c r="AG31" i="1"/>
  <c r="AC31" i="1"/>
  <c r="Y31" i="1"/>
  <c r="Q31" i="1"/>
  <c r="M31" i="1"/>
  <c r="I31" i="1"/>
  <c r="E31" i="1"/>
  <c r="C122" i="1"/>
  <c r="AJ162" i="1"/>
  <c r="AF162" i="1"/>
  <c r="AB162" i="1"/>
  <c r="X162" i="1"/>
  <c r="T162" i="1"/>
  <c r="P162" i="1"/>
  <c r="L162" i="1"/>
  <c r="H162" i="1"/>
  <c r="D162" i="1"/>
  <c r="AL146" i="1"/>
  <c r="AH146" i="1"/>
  <c r="AD146" i="1"/>
  <c r="Z146" i="1"/>
  <c r="V146" i="1"/>
  <c r="R146" i="1"/>
  <c r="N146" i="1"/>
  <c r="J146" i="1"/>
  <c r="F146" i="1"/>
  <c r="AK138" i="1"/>
  <c r="AG138" i="1"/>
  <c r="AC138" i="1"/>
  <c r="Y138" i="1"/>
  <c r="U138" i="1"/>
  <c r="Q138" i="1"/>
  <c r="M138" i="1"/>
  <c r="I138" i="1"/>
  <c r="E138" i="1"/>
  <c r="AJ130" i="1"/>
  <c r="AF130" i="1"/>
  <c r="AB130" i="1"/>
  <c r="X130" i="1"/>
  <c r="T130" i="1"/>
  <c r="P130" i="1"/>
  <c r="L130" i="1"/>
  <c r="H130" i="1"/>
  <c r="D130" i="1"/>
  <c r="AI122" i="1"/>
  <c r="AE122" i="1"/>
  <c r="AA122" i="1"/>
  <c r="W122" i="1"/>
  <c r="S122" i="1"/>
  <c r="O122" i="1"/>
  <c r="K122" i="1"/>
  <c r="C195" i="1"/>
  <c r="C227" i="1"/>
  <c r="AI227" i="1"/>
  <c r="AE227" i="1"/>
  <c r="AA227" i="1"/>
  <c r="W227" i="1"/>
  <c r="S227" i="1"/>
  <c r="O227" i="1"/>
  <c r="K227" i="1"/>
  <c r="G227" i="1"/>
  <c r="AL219" i="1"/>
  <c r="AH219" i="1"/>
  <c r="AD219" i="1"/>
  <c r="Z219" i="1"/>
  <c r="V219" i="1"/>
  <c r="R219" i="1"/>
  <c r="N219" i="1"/>
  <c r="J219" i="1"/>
  <c r="F219" i="1"/>
  <c r="AK211" i="1"/>
  <c r="AG211" i="1"/>
  <c r="AJ7" i="1"/>
  <c r="T7" i="1"/>
  <c r="D7" i="1"/>
  <c r="M15" i="1"/>
  <c r="AC15" i="1"/>
  <c r="BE15" i="1" s="1"/>
  <c r="Z31" i="1"/>
  <c r="J31" i="1"/>
  <c r="G40" i="1"/>
  <c r="W40" i="1"/>
  <c r="R48" i="1"/>
  <c r="AH48" i="1"/>
  <c r="AL56" i="1"/>
  <c r="V56" i="1"/>
  <c r="F56" i="1"/>
  <c r="AE64" i="1"/>
  <c r="O64" i="1"/>
  <c r="AJ72" i="1"/>
  <c r="BH72" i="1" s="1"/>
  <c r="T72" i="1"/>
  <c r="D72" i="1"/>
  <c r="C81" i="1"/>
  <c r="W81" i="1"/>
  <c r="G81" i="1"/>
  <c r="AB89" i="1"/>
  <c r="L89" i="1"/>
  <c r="Q105" i="1"/>
  <c r="AG105" i="1"/>
  <c r="AH114" i="1"/>
  <c r="R114" i="1"/>
  <c r="AA130" i="1"/>
  <c r="K130" i="1"/>
  <c r="P122" i="1"/>
  <c r="AF122" i="1"/>
  <c r="AI138" i="1"/>
  <c r="S138" i="1"/>
  <c r="C146" i="1"/>
  <c r="W146" i="1"/>
  <c r="G146" i="1"/>
  <c r="AA154" i="1"/>
  <c r="K154" i="1"/>
  <c r="AE162" i="1"/>
  <c r="O162" i="1"/>
  <c r="AC187" i="1"/>
  <c r="AF211" i="1"/>
  <c r="AD227" i="1"/>
  <c r="AL154" i="1"/>
  <c r="AH154" i="1"/>
  <c r="AD154" i="1"/>
  <c r="Z154" i="1"/>
  <c r="V154" i="1"/>
  <c r="R154" i="1"/>
  <c r="N154" i="1"/>
  <c r="J154" i="1"/>
  <c r="F154" i="1"/>
  <c r="AK146" i="1"/>
  <c r="AG146" i="1"/>
  <c r="AC146" i="1"/>
  <c r="Y146" i="1"/>
  <c r="U146" i="1"/>
  <c r="Q146" i="1"/>
  <c r="M146" i="1"/>
  <c r="I146" i="1"/>
  <c r="E146" i="1"/>
  <c r="AJ138" i="1"/>
  <c r="AF138" i="1"/>
  <c r="AB138" i="1"/>
  <c r="X138" i="1"/>
  <c r="T138" i="1"/>
  <c r="P138" i="1"/>
  <c r="L138" i="1"/>
  <c r="H138" i="1"/>
  <c r="D138" i="1"/>
  <c r="AL122" i="1"/>
  <c r="AH122" i="1"/>
  <c r="AD122" i="1"/>
  <c r="Z122" i="1"/>
  <c r="V122" i="1"/>
  <c r="R122" i="1"/>
  <c r="N122" i="1"/>
  <c r="J122" i="1"/>
  <c r="F122" i="1"/>
  <c r="AK114" i="1"/>
  <c r="AG114" i="1"/>
  <c r="AC114" i="1"/>
  <c r="Y114" i="1"/>
  <c r="U114" i="1"/>
  <c r="Q114" i="1"/>
  <c r="M114" i="1"/>
  <c r="I114" i="1"/>
  <c r="E114" i="1"/>
  <c r="AJ105" i="1"/>
  <c r="AF105" i="1"/>
  <c r="AB105" i="1"/>
  <c r="X105" i="1"/>
  <c r="T105" i="1"/>
  <c r="P105" i="1"/>
  <c r="L105" i="1"/>
  <c r="H105" i="1"/>
  <c r="D105" i="1"/>
  <c r="C203" i="1"/>
  <c r="C235" i="1"/>
  <c r="AL227" i="1"/>
  <c r="AH227" i="1"/>
  <c r="Z227" i="1"/>
  <c r="V227" i="1"/>
  <c r="R227" i="1"/>
  <c r="J227" i="1"/>
  <c r="F227" i="1"/>
  <c r="AK219" i="1"/>
  <c r="AG219" i="1"/>
  <c r="AC219" i="1"/>
  <c r="U219" i="1"/>
  <c r="Q219" i="1"/>
  <c r="M219" i="1"/>
  <c r="E219" i="1"/>
  <c r="AJ211" i="1"/>
  <c r="AB211" i="1"/>
  <c r="X211" i="1"/>
  <c r="T211" i="1"/>
  <c r="L211" i="1"/>
  <c r="H211" i="1"/>
  <c r="D211" i="1"/>
  <c r="AI203" i="1"/>
  <c r="AE203" i="1"/>
  <c r="AA203" i="1"/>
  <c r="W203" i="1"/>
  <c r="S203" i="1"/>
  <c r="O203" i="1"/>
  <c r="K203" i="1"/>
  <c r="G203" i="1"/>
  <c r="AL195" i="1"/>
  <c r="AH195" i="1"/>
  <c r="AD195" i="1"/>
  <c r="Z195" i="1"/>
  <c r="V195" i="1"/>
  <c r="R195" i="1"/>
  <c r="N195" i="1"/>
  <c r="J195" i="1"/>
  <c r="F195" i="1"/>
  <c r="AK187" i="1"/>
  <c r="AG187" i="1"/>
  <c r="Y187" i="1"/>
  <c r="U187" i="1"/>
  <c r="Q187" i="1"/>
  <c r="I187" i="1"/>
  <c r="E187" i="1"/>
  <c r="AJ178" i="1"/>
  <c r="AF178" i="1"/>
  <c r="AB178" i="1"/>
  <c r="X178" i="1"/>
  <c r="T178" i="1"/>
  <c r="P178" i="1"/>
  <c r="L178" i="1"/>
  <c r="H178" i="1"/>
  <c r="D178" i="1"/>
  <c r="AF7" i="1"/>
  <c r="BF7" i="1" s="1"/>
  <c r="P7" i="1"/>
  <c r="Q15" i="1"/>
  <c r="AZ15" i="1" s="1"/>
  <c r="AG15" i="1"/>
  <c r="AL31" i="1"/>
  <c r="V31" i="1"/>
  <c r="F31" i="1"/>
  <c r="K40" i="1"/>
  <c r="AA40" i="1"/>
  <c r="F48" i="1"/>
  <c r="V48" i="1"/>
  <c r="AL48" i="1"/>
  <c r="AH56" i="1"/>
  <c r="R56" i="1"/>
  <c r="AA64" i="1"/>
  <c r="K64" i="1"/>
  <c r="AF72" i="1"/>
  <c r="P72" i="1"/>
  <c r="S81" i="1"/>
  <c r="X89" i="1"/>
  <c r="H89" i="1"/>
  <c r="E105" i="1"/>
  <c r="U105" i="1"/>
  <c r="AK105" i="1"/>
  <c r="AD114" i="1"/>
  <c r="N114" i="1"/>
  <c r="C130" i="1"/>
  <c r="W130" i="1"/>
  <c r="G130" i="1"/>
  <c r="D122" i="1"/>
  <c r="T122" i="1"/>
  <c r="AJ122" i="1"/>
  <c r="AE138" i="1"/>
  <c r="O138" i="1"/>
  <c r="AI146" i="1"/>
  <c r="S146" i="1"/>
  <c r="C154" i="1"/>
  <c r="W154" i="1"/>
  <c r="G154" i="1"/>
  <c r="AA162" i="1"/>
  <c r="K162" i="1"/>
  <c r="P211" i="1"/>
  <c r="N227" i="1"/>
  <c r="AK227" i="1"/>
  <c r="AG227" i="1"/>
  <c r="AC227" i="1"/>
  <c r="Y227" i="1"/>
  <c r="U227" i="1"/>
  <c r="Q227" i="1"/>
  <c r="M227" i="1"/>
  <c r="I227" i="1"/>
  <c r="E227" i="1"/>
  <c r="AJ219" i="1"/>
  <c r="AF219" i="1"/>
  <c r="AB219" i="1"/>
  <c r="X219" i="1"/>
  <c r="T219" i="1"/>
  <c r="P219" i="1"/>
  <c r="L219" i="1"/>
  <c r="H219" i="1"/>
  <c r="D219" i="1"/>
  <c r="AI211" i="1"/>
  <c r="AA211" i="1"/>
  <c r="W211" i="1"/>
  <c r="S211" i="1"/>
  <c r="O211" i="1"/>
  <c r="K211" i="1"/>
  <c r="G211" i="1"/>
  <c r="AL203" i="1"/>
  <c r="AH203" i="1"/>
  <c r="AD203" i="1"/>
  <c r="Z203" i="1"/>
  <c r="V203" i="1"/>
  <c r="R55" i="9"/>
  <c r="R203" i="1"/>
  <c r="N203" i="1"/>
  <c r="J203" i="1"/>
  <c r="F55" i="9"/>
  <c r="F170" i="1" s="1"/>
  <c r="F203" i="1"/>
  <c r="Y78" i="9"/>
  <c r="Y243" i="1" s="1"/>
  <c r="I78" i="9"/>
  <c r="I243" i="1" s="1"/>
  <c r="AL187" i="1"/>
  <c r="AB187" i="1"/>
  <c r="V187" i="1"/>
  <c r="L187" i="1"/>
  <c r="F187" i="1"/>
  <c r="AK178" i="1"/>
  <c r="AE178" i="1"/>
  <c r="U178" i="1"/>
  <c r="O178" i="1"/>
  <c r="E178" i="1"/>
  <c r="AI195" i="1"/>
  <c r="AC195" i="1"/>
  <c r="X195" i="1"/>
  <c r="S195" i="1"/>
  <c r="M195" i="1"/>
  <c r="H195" i="1"/>
  <c r="AK203" i="1"/>
  <c r="AC203" i="1"/>
  <c r="U203" i="1"/>
  <c r="E203" i="1"/>
  <c r="AJ227" i="1"/>
  <c r="AF227" i="1"/>
  <c r="AB227" i="1"/>
  <c r="X227" i="1"/>
  <c r="T227" i="1"/>
  <c r="P227" i="1"/>
  <c r="L227" i="1"/>
  <c r="H227" i="1"/>
  <c r="D227" i="1"/>
  <c r="AI219" i="1"/>
  <c r="AE219" i="1"/>
  <c r="W219" i="1"/>
  <c r="S219" i="1"/>
  <c r="O219" i="1"/>
  <c r="K219" i="1"/>
  <c r="G219" i="1"/>
  <c r="AL211" i="1"/>
  <c r="AH211" i="1"/>
  <c r="AD211" i="1"/>
  <c r="Z211" i="1"/>
  <c r="V211" i="1"/>
  <c r="R211" i="1"/>
  <c r="N211" i="1"/>
  <c r="J211" i="1"/>
  <c r="F211" i="1"/>
  <c r="M82" i="9"/>
  <c r="T81" i="9"/>
  <c r="AI187" i="1"/>
  <c r="AE187" i="1"/>
  <c r="AA187" i="1"/>
  <c r="W187" i="1"/>
  <c r="S187" i="1"/>
  <c r="O187" i="1"/>
  <c r="G187" i="1"/>
  <c r="AL55" i="9"/>
  <c r="AM56" i="9" s="1"/>
  <c r="AH55" i="9"/>
  <c r="AH68" i="9" s="1"/>
  <c r="Z55" i="9"/>
  <c r="Z170" i="1" s="1"/>
  <c r="V55" i="9"/>
  <c r="V170" i="1" s="1"/>
  <c r="N55" i="9"/>
  <c r="N73" i="9" s="1"/>
  <c r="J55" i="9"/>
  <c r="J170" i="1" s="1"/>
  <c r="AF187" i="1"/>
  <c r="Z187" i="1"/>
  <c r="P187" i="1"/>
  <c r="J187" i="1"/>
  <c r="AI178" i="1"/>
  <c r="AD178" i="1"/>
  <c r="Y178" i="1"/>
  <c r="S178" i="1"/>
  <c r="N178" i="1"/>
  <c r="I178" i="1"/>
  <c r="AG195" i="1"/>
  <c r="AB195" i="1"/>
  <c r="W195" i="1"/>
  <c r="Q195" i="1"/>
  <c r="L195" i="1"/>
  <c r="AJ203" i="1"/>
  <c r="AB203" i="1"/>
  <c r="T203" i="1"/>
  <c r="L203" i="1"/>
  <c r="AC211" i="1"/>
  <c r="Y211" i="1"/>
  <c r="U211" i="1"/>
  <c r="Q211" i="1"/>
  <c r="M211" i="1"/>
  <c r="I211" i="1"/>
  <c r="E211" i="1"/>
  <c r="D203" i="1"/>
  <c r="AJ187" i="1"/>
  <c r="AD187" i="1"/>
  <c r="T187" i="1"/>
  <c r="N187" i="1"/>
  <c r="D187" i="1"/>
  <c r="AH178" i="1"/>
  <c r="AC178" i="1"/>
  <c r="W178" i="1"/>
  <c r="R178" i="1"/>
  <c r="M178" i="1"/>
  <c r="G178" i="1"/>
  <c r="AK195" i="1"/>
  <c r="AF195" i="1"/>
  <c r="AA195" i="1"/>
  <c r="U195" i="1"/>
  <c r="P195" i="1"/>
  <c r="K195" i="1"/>
  <c r="E195" i="1"/>
  <c r="AG203" i="1"/>
  <c r="Y203" i="1"/>
  <c r="Q203" i="1"/>
  <c r="I203" i="1"/>
  <c r="S238" i="1"/>
  <c r="AE238" i="1"/>
  <c r="B194" i="1"/>
  <c r="B198" i="1" s="1"/>
  <c r="B190" i="1"/>
  <c r="AF55" i="9"/>
  <c r="AF56" i="9" s="1"/>
  <c r="M33" i="9"/>
  <c r="M53" i="9" s="1"/>
  <c r="AC33" i="9"/>
  <c r="AD33" i="9"/>
  <c r="S11" i="9"/>
  <c r="S88" i="9" s="1"/>
  <c r="S247" i="1" s="1"/>
  <c r="K80" i="9"/>
  <c r="S6" i="9"/>
  <c r="AI6" i="9"/>
  <c r="O6" i="9"/>
  <c r="E6" i="9"/>
  <c r="U6" i="9"/>
  <c r="AG78" i="9"/>
  <c r="AG85" i="9"/>
  <c r="AG83" i="9"/>
  <c r="AK78" i="9"/>
  <c r="AK243" i="1" s="1"/>
  <c r="AK85" i="9"/>
  <c r="Q6" i="9"/>
  <c r="J78" i="9"/>
  <c r="J243" i="1" s="1"/>
  <c r="J86" i="9"/>
  <c r="J84" i="9"/>
  <c r="AL85" i="9"/>
  <c r="AL78" i="9"/>
  <c r="AL243" i="1" s="1"/>
  <c r="N9" i="9"/>
  <c r="Z11" i="9"/>
  <c r="Z88" i="9" s="1"/>
  <c r="Z247" i="1" s="1"/>
  <c r="C79" i="9"/>
  <c r="C55" i="9"/>
  <c r="K79" i="9"/>
  <c r="K55" i="9"/>
  <c r="S79" i="9"/>
  <c r="S55" i="9"/>
  <c r="AA79" i="9"/>
  <c r="AA55" i="9"/>
  <c r="AA170" i="1" s="1"/>
  <c r="AI79" i="9"/>
  <c r="AI55" i="9"/>
  <c r="S80" i="9"/>
  <c r="AA80" i="9"/>
  <c r="AI80" i="9"/>
  <c r="G81" i="9"/>
  <c r="O81" i="9"/>
  <c r="W81" i="9"/>
  <c r="AA81" i="9"/>
  <c r="G82" i="9"/>
  <c r="K82" i="9"/>
  <c r="O82" i="9"/>
  <c r="S82" i="9"/>
  <c r="W82" i="9"/>
  <c r="AA82" i="9"/>
  <c r="AI82" i="9"/>
  <c r="C83" i="9"/>
  <c r="G83" i="9"/>
  <c r="K83" i="9"/>
  <c r="O83" i="9"/>
  <c r="S83" i="9"/>
  <c r="W83" i="9"/>
  <c r="AA83" i="9"/>
  <c r="AI83" i="9"/>
  <c r="C84" i="9"/>
  <c r="G84" i="9"/>
  <c r="K84" i="9"/>
  <c r="O84" i="9"/>
  <c r="S84" i="9"/>
  <c r="W84" i="9"/>
  <c r="AA84" i="9"/>
  <c r="C85" i="9"/>
  <c r="G85" i="9"/>
  <c r="K85" i="9"/>
  <c r="O85" i="9"/>
  <c r="S85" i="9"/>
  <c r="W85" i="9"/>
  <c r="AA85" i="9"/>
  <c r="AI85" i="9"/>
  <c r="C86" i="9"/>
  <c r="G86" i="9"/>
  <c r="K86" i="9"/>
  <c r="O86" i="9"/>
  <c r="S86" i="9"/>
  <c r="W86" i="9"/>
  <c r="M6" i="9"/>
  <c r="AC6" i="9"/>
  <c r="AH6" i="9"/>
  <c r="E9" i="9"/>
  <c r="J9" i="9"/>
  <c r="AK9" i="9"/>
  <c r="F11" i="9"/>
  <c r="F88" i="9" s="1"/>
  <c r="F247" i="1" s="1"/>
  <c r="K11" i="9"/>
  <c r="K88" i="9" s="1"/>
  <c r="K247" i="1" s="1"/>
  <c r="V11" i="9"/>
  <c r="V88" i="9" s="1"/>
  <c r="V247" i="1" s="1"/>
  <c r="AA11" i="9"/>
  <c r="AL11" i="9"/>
  <c r="AM12" i="9" s="1"/>
  <c r="N33" i="9"/>
  <c r="N52" i="9" s="1"/>
  <c r="AK6" i="9"/>
  <c r="U78" i="9"/>
  <c r="U81" i="9"/>
  <c r="AC78" i="9"/>
  <c r="AC243" i="1" s="1"/>
  <c r="AC80" i="9"/>
  <c r="AC84" i="9"/>
  <c r="M9" i="9"/>
  <c r="R9" i="9"/>
  <c r="AC9" i="9"/>
  <c r="AH9" i="9"/>
  <c r="F85" i="9"/>
  <c r="F82" i="9"/>
  <c r="F78" i="9"/>
  <c r="F243" i="1" s="1"/>
  <c r="F81" i="9"/>
  <c r="F79" i="9"/>
  <c r="F83" i="9"/>
  <c r="N78" i="9"/>
  <c r="N243" i="1" s="1"/>
  <c r="N84" i="9"/>
  <c r="N83" i="9"/>
  <c r="N81" i="9"/>
  <c r="N79" i="9"/>
  <c r="N85" i="9"/>
  <c r="N80" i="9"/>
  <c r="R78" i="9"/>
  <c r="R84" i="9"/>
  <c r="R82" i="9"/>
  <c r="R86" i="9"/>
  <c r="R83" i="9"/>
  <c r="V83" i="9"/>
  <c r="V82" i="9"/>
  <c r="V78" i="9"/>
  <c r="V243" i="1" s="1"/>
  <c r="V85" i="9"/>
  <c r="V79" i="9"/>
  <c r="Z78" i="9"/>
  <c r="Z243" i="1" s="1"/>
  <c r="Z81" i="9"/>
  <c r="Z82" i="9"/>
  <c r="Z80" i="9"/>
  <c r="AH86" i="9"/>
  <c r="AH82" i="9"/>
  <c r="AH80" i="9"/>
  <c r="AH78" i="9"/>
  <c r="AH243" i="1" s="1"/>
  <c r="AH83" i="9"/>
  <c r="I9" i="9"/>
  <c r="S9" i="9"/>
  <c r="Y9" i="9"/>
  <c r="AD9" i="9"/>
  <c r="AI9" i="9"/>
  <c r="G79" i="9"/>
  <c r="G55" i="9"/>
  <c r="O79" i="9"/>
  <c r="O55" i="9"/>
  <c r="W79" i="9"/>
  <c r="W55" i="9"/>
  <c r="C80" i="9"/>
  <c r="G80" i="9"/>
  <c r="O80" i="9"/>
  <c r="W80" i="9"/>
  <c r="C81" i="9"/>
  <c r="K81" i="9"/>
  <c r="S81" i="9"/>
  <c r="AI81" i="9"/>
  <c r="AI84" i="9"/>
  <c r="D78" i="9"/>
  <c r="D243" i="1" s="1"/>
  <c r="D9" i="9"/>
  <c r="H78" i="9"/>
  <c r="H243" i="1" s="1"/>
  <c r="H9" i="9"/>
  <c r="L78" i="9"/>
  <c r="L243" i="1" s="1"/>
  <c r="L9" i="9"/>
  <c r="P9" i="9"/>
  <c r="P78" i="9"/>
  <c r="P243" i="1" s="1"/>
  <c r="T78" i="9"/>
  <c r="T243" i="1" s="1"/>
  <c r="T9" i="9"/>
  <c r="X78" i="9"/>
  <c r="X9" i="9"/>
  <c r="AB78" i="9"/>
  <c r="AB243" i="1" s="1"/>
  <c r="AB9" i="9"/>
  <c r="AF78" i="9"/>
  <c r="AF243" i="1" s="1"/>
  <c r="AJ78" i="9"/>
  <c r="AJ9" i="9"/>
  <c r="F9" i="9"/>
  <c r="K9" i="9"/>
  <c r="Q9" i="9"/>
  <c r="V9" i="9"/>
  <c r="AA9" i="9"/>
  <c r="AG9" i="9"/>
  <c r="AL9" i="9"/>
  <c r="F33" i="9"/>
  <c r="AL33" i="9"/>
  <c r="M78" i="9"/>
  <c r="M243" i="1" s="1"/>
  <c r="Z84" i="9"/>
  <c r="D79" i="9"/>
  <c r="H55" i="9"/>
  <c r="H72" i="9" s="1"/>
  <c r="L79" i="9"/>
  <c r="L55" i="9"/>
  <c r="L74" i="9" s="1"/>
  <c r="P79" i="9"/>
  <c r="T79" i="9"/>
  <c r="X79" i="9"/>
  <c r="X55" i="9"/>
  <c r="AB79" i="9"/>
  <c r="AB55" i="9"/>
  <c r="AF79" i="9"/>
  <c r="D80" i="9"/>
  <c r="H80" i="9"/>
  <c r="L80" i="9"/>
  <c r="P80" i="9"/>
  <c r="T80" i="9"/>
  <c r="X80" i="9"/>
  <c r="AB80" i="9"/>
  <c r="AF80" i="9"/>
  <c r="AJ80" i="9"/>
  <c r="D81" i="9"/>
  <c r="H81" i="9"/>
  <c r="L81" i="9"/>
  <c r="P81" i="9"/>
  <c r="X81" i="9"/>
  <c r="AB81" i="9"/>
  <c r="AF81" i="9"/>
  <c r="AJ81" i="9"/>
  <c r="D82" i="9"/>
  <c r="H82" i="9"/>
  <c r="P82" i="9"/>
  <c r="T82" i="9"/>
  <c r="X82" i="9"/>
  <c r="AB82" i="9"/>
  <c r="AF82" i="9"/>
  <c r="AJ82" i="9"/>
  <c r="H83" i="9"/>
  <c r="L83" i="9"/>
  <c r="P83" i="9"/>
  <c r="T83" i="9"/>
  <c r="X83" i="9"/>
  <c r="AB83" i="9"/>
  <c r="AF83" i="9"/>
  <c r="AJ83" i="9"/>
  <c r="D84" i="9"/>
  <c r="H84" i="9"/>
  <c r="L84" i="9"/>
  <c r="P84" i="9"/>
  <c r="T84" i="9"/>
  <c r="X84" i="9"/>
  <c r="AB84" i="9"/>
  <c r="AF84" i="9"/>
  <c r="AJ84" i="9"/>
  <c r="D85" i="9"/>
  <c r="H85" i="9"/>
  <c r="L85" i="9"/>
  <c r="P85" i="9"/>
  <c r="T85" i="9"/>
  <c r="X85" i="9"/>
  <c r="AB85" i="9"/>
  <c r="AF85" i="9"/>
  <c r="AJ85" i="9"/>
  <c r="D86" i="9"/>
  <c r="H86" i="9"/>
  <c r="L86" i="9"/>
  <c r="P86" i="9"/>
  <c r="T86" i="9"/>
  <c r="X86" i="9"/>
  <c r="AB86" i="9"/>
  <c r="AF86" i="9"/>
  <c r="AJ86" i="9"/>
  <c r="AJ79" i="9"/>
  <c r="C78" i="9"/>
  <c r="C243" i="1" s="1"/>
  <c r="G78" i="9"/>
  <c r="G243" i="1" s="1"/>
  <c r="K78" i="9"/>
  <c r="K243" i="1" s="1"/>
  <c r="O78" i="9"/>
  <c r="S78" i="9"/>
  <c r="S243" i="1" s="1"/>
  <c r="W78" i="9"/>
  <c r="W243" i="1" s="1"/>
  <c r="AA78" i="9"/>
  <c r="AI78" i="9"/>
  <c r="AI243" i="1" s="1"/>
  <c r="D55" i="9"/>
  <c r="T55" i="9"/>
  <c r="AJ55" i="9"/>
  <c r="AG81" i="9"/>
  <c r="M84" i="9"/>
  <c r="U86" i="9"/>
  <c r="L82" i="9"/>
  <c r="H79" i="9"/>
  <c r="E79" i="9"/>
  <c r="E55" i="9"/>
  <c r="E70" i="9" s="1"/>
  <c r="I55" i="9"/>
  <c r="I79" i="9"/>
  <c r="M55" i="9"/>
  <c r="M68" i="9" s="1"/>
  <c r="M79" i="9"/>
  <c r="Q55" i="9"/>
  <c r="Q170" i="1" s="1"/>
  <c r="Q79" i="9"/>
  <c r="U79" i="9"/>
  <c r="U55" i="9"/>
  <c r="Y79" i="9"/>
  <c r="Y55" i="9"/>
  <c r="AC55" i="9"/>
  <c r="AC79" i="9"/>
  <c r="AG79" i="9"/>
  <c r="AG55" i="9"/>
  <c r="AK79" i="9"/>
  <c r="AK55" i="9"/>
  <c r="E80" i="9"/>
  <c r="I80" i="9"/>
  <c r="Q80" i="9"/>
  <c r="U80" i="9"/>
  <c r="Y80" i="9"/>
  <c r="AG80" i="9"/>
  <c r="AK80" i="9"/>
  <c r="I81" i="9"/>
  <c r="M81" i="9"/>
  <c r="Q81" i="9"/>
  <c r="Y81" i="9"/>
  <c r="AC81" i="9"/>
  <c r="AK81" i="9"/>
  <c r="E82" i="9"/>
  <c r="I82" i="9"/>
  <c r="Q82" i="9"/>
  <c r="U82" i="9"/>
  <c r="Y82" i="9"/>
  <c r="AC82" i="9"/>
  <c r="AG82" i="9"/>
  <c r="AK82" i="9"/>
  <c r="E83" i="9"/>
  <c r="I83" i="9"/>
  <c r="M83" i="9"/>
  <c r="Q83" i="9"/>
  <c r="U83" i="9"/>
  <c r="Y83" i="9"/>
  <c r="AC83" i="9"/>
  <c r="AK83" i="9"/>
  <c r="E84" i="9"/>
  <c r="I84" i="9"/>
  <c r="Q84" i="9"/>
  <c r="U84" i="9"/>
  <c r="Y84" i="9"/>
  <c r="AG84" i="9"/>
  <c r="AK84" i="9"/>
  <c r="E85" i="9"/>
  <c r="I85" i="9"/>
  <c r="Q85" i="9"/>
  <c r="U85" i="9"/>
  <c r="Y85" i="9"/>
  <c r="AC85" i="9"/>
  <c r="E86" i="9"/>
  <c r="I86" i="9"/>
  <c r="M86" i="9"/>
  <c r="Q86" i="9"/>
  <c r="Y86" i="9"/>
  <c r="AC86" i="9"/>
  <c r="AG86" i="9"/>
  <c r="AK86" i="9"/>
  <c r="M80" i="9"/>
  <c r="E81" i="9"/>
  <c r="M85" i="9"/>
  <c r="R79" i="9"/>
  <c r="J80" i="9"/>
  <c r="R80" i="9"/>
  <c r="J81" i="9"/>
  <c r="AL81" i="9"/>
  <c r="J82" i="9"/>
  <c r="AL82" i="9"/>
  <c r="AD83" i="9"/>
  <c r="AL83" i="9"/>
  <c r="AH84" i="9"/>
  <c r="AD85" i="9"/>
  <c r="Z86" i="9"/>
  <c r="AA86" i="9"/>
  <c r="AI86" i="9"/>
  <c r="AD79" i="9"/>
  <c r="AL79" i="9"/>
  <c r="AD80" i="9"/>
  <c r="V81" i="9"/>
  <c r="AD81" i="9"/>
  <c r="J79" i="9"/>
  <c r="Z79" i="9"/>
  <c r="F80" i="9"/>
  <c r="V80" i="9"/>
  <c r="AL80" i="9"/>
  <c r="R81" i="9"/>
  <c r="AH81" i="9"/>
  <c r="N82" i="9"/>
  <c r="AD82" i="9"/>
  <c r="BF82" i="9" s="1"/>
  <c r="J83" i="9"/>
  <c r="Z83" i="9"/>
  <c r="F84" i="9"/>
  <c r="V84" i="9"/>
  <c r="AD84" i="9"/>
  <c r="AL84" i="9"/>
  <c r="J85" i="9"/>
  <c r="R85" i="9"/>
  <c r="Z85" i="9"/>
  <c r="AH85" i="9"/>
  <c r="F86" i="9"/>
  <c r="N86" i="9"/>
  <c r="V86" i="9"/>
  <c r="AD86" i="9"/>
  <c r="AL86" i="9"/>
  <c r="BB55" i="9" l="1"/>
  <c r="BB72" i="9" s="1"/>
  <c r="BG81" i="1"/>
  <c r="BE154" i="1"/>
  <c r="BG82" i="9"/>
  <c r="BB82" i="9"/>
  <c r="BB85" i="9"/>
  <c r="AZ138" i="1"/>
  <c r="BF85" i="9"/>
  <c r="BB64" i="1"/>
  <c r="BG55" i="9"/>
  <c r="BG69" i="9" s="1"/>
  <c r="BF187" i="1"/>
  <c r="BF84" i="9"/>
  <c r="BA81" i="9"/>
  <c r="BF80" i="9"/>
  <c r="BA79" i="9"/>
  <c r="BG80" i="9"/>
  <c r="BA178" i="1"/>
  <c r="BC227" i="1"/>
  <c r="BF114" i="1"/>
  <c r="BE40" i="1"/>
  <c r="BE48" i="1"/>
  <c r="BH85" i="9"/>
  <c r="BE219" i="1"/>
  <c r="AZ162" i="1"/>
  <c r="BG31" i="1"/>
  <c r="BB31" i="1"/>
  <c r="BE130" i="1"/>
  <c r="BF33" i="9"/>
  <c r="BF49" i="9" s="1"/>
  <c r="BF40" i="1"/>
  <c r="BE122" i="1"/>
  <c r="BC89" i="1"/>
  <c r="BF86" i="9"/>
  <c r="BH130" i="1"/>
  <c r="BF146" i="1"/>
  <c r="BC56" i="1"/>
  <c r="BF89" i="1"/>
  <c r="BB138" i="1"/>
  <c r="BG86" i="9"/>
  <c r="BC203" i="1"/>
  <c r="BH195" i="1"/>
  <c r="BA33" i="9"/>
  <c r="BA49" i="9" s="1"/>
  <c r="BG203" i="1"/>
  <c r="BE187" i="1"/>
  <c r="BB79" i="9"/>
  <c r="AZ178" i="1"/>
  <c r="BC162" i="1"/>
  <c r="BG79" i="9"/>
  <c r="AZ195" i="1"/>
  <c r="BC219" i="1"/>
  <c r="BB227" i="1"/>
  <c r="BH122" i="1"/>
  <c r="BC138" i="1"/>
  <c r="BA154" i="1"/>
  <c r="BG105" i="1"/>
  <c r="BG64" i="1"/>
  <c r="BA40" i="1"/>
  <c r="BC195" i="1"/>
  <c r="AZ64" i="1"/>
  <c r="BA31" i="1"/>
  <c r="BF81" i="1"/>
  <c r="BA187" i="1"/>
  <c r="BF154" i="1"/>
  <c r="BC130" i="1"/>
  <c r="AZ146" i="1"/>
  <c r="BA114" i="1"/>
  <c r="AZ48" i="1"/>
  <c r="BG178" i="1"/>
  <c r="AZ187" i="1"/>
  <c r="BB84" i="9"/>
  <c r="BH55" i="9"/>
  <c r="BH74" i="9" s="1"/>
  <c r="BE85" i="9"/>
  <c r="AB170" i="1"/>
  <c r="BC187" i="1"/>
  <c r="BC83" i="9"/>
  <c r="BC82" i="9"/>
  <c r="BC81" i="9"/>
  <c r="BC80" i="9"/>
  <c r="AZ55" i="9"/>
  <c r="AZ70" i="9" s="1"/>
  <c r="BA86" i="9"/>
  <c r="AZ84" i="9"/>
  <c r="AZ83" i="9"/>
  <c r="AZ82" i="9"/>
  <c r="BE80" i="9"/>
  <c r="BA55" i="9"/>
  <c r="BA74" i="9" s="1"/>
  <c r="AZ211" i="1"/>
  <c r="BE178" i="1"/>
  <c r="BG187" i="1"/>
  <c r="BF195" i="1"/>
  <c r="BE203" i="1"/>
  <c r="BF227" i="1"/>
  <c r="BG138" i="1"/>
  <c r="BG122" i="1"/>
  <c r="BH40" i="1"/>
  <c r="BG72" i="1"/>
  <c r="BE89" i="1"/>
  <c r="BE81" i="1"/>
  <c r="BH81" i="1"/>
  <c r="BG89" i="1"/>
  <c r="BA130" i="1"/>
  <c r="BC146" i="1"/>
  <c r="BB178" i="1"/>
  <c r="BH211" i="1"/>
  <c r="BH11" i="9"/>
  <c r="BH29" i="9" s="1"/>
  <c r="BB130" i="1"/>
  <c r="BH89" i="1"/>
  <c r="BA162" i="1"/>
  <c r="AZ40" i="1"/>
  <c r="BB72" i="1"/>
  <c r="AZ89" i="1"/>
  <c r="BH33" i="9"/>
  <c r="BH49" i="9" s="1"/>
  <c r="AZ81" i="1"/>
  <c r="BC122" i="1"/>
  <c r="AB239" i="1"/>
  <c r="BA82" i="9"/>
  <c r="U243" i="1"/>
  <c r="BB78" i="9"/>
  <c r="BB243" i="1" s="1"/>
  <c r="BC85" i="9"/>
  <c r="BG83" i="9"/>
  <c r="BB203" i="1"/>
  <c r="BB187" i="1"/>
  <c r="BA72" i="1"/>
  <c r="BF56" i="1"/>
  <c r="BC31" i="1"/>
  <c r="AZ154" i="1"/>
  <c r="AZ130" i="1"/>
  <c r="AG88" i="9"/>
  <c r="BG11" i="9"/>
  <c r="BA89" i="1"/>
  <c r="AJ238" i="1"/>
  <c r="D238" i="1"/>
  <c r="J239" i="1"/>
  <c r="Y239" i="1"/>
  <c r="BF238" i="1"/>
  <c r="BC238" i="1"/>
  <c r="BB81" i="9"/>
  <c r="BG239" i="1"/>
  <c r="AZ85" i="9"/>
  <c r="AZ227" i="1"/>
  <c r="BA85" i="9"/>
  <c r="BF81" i="9"/>
  <c r="BA80" i="9"/>
  <c r="BB69" i="9"/>
  <c r="BC84" i="9"/>
  <c r="BA83" i="9"/>
  <c r="BG85" i="9"/>
  <c r="BB211" i="1"/>
  <c r="BF178" i="1"/>
  <c r="BA211" i="1"/>
  <c r="AZ219" i="1"/>
  <c r="BA203" i="1"/>
  <c r="BC178" i="1"/>
  <c r="BC211" i="1"/>
  <c r="BG219" i="1"/>
  <c r="BC105" i="1"/>
  <c r="BB114" i="1"/>
  <c r="BA122" i="1"/>
  <c r="BE138" i="1"/>
  <c r="BB122" i="1"/>
  <c r="BF162" i="1"/>
  <c r="BE31" i="1"/>
  <c r="BH31" i="1"/>
  <c r="BF48" i="1"/>
  <c r="BA105" i="1"/>
  <c r="AZ114" i="1"/>
  <c r="BH154" i="1"/>
  <c r="BG162" i="1"/>
  <c r="R88" i="9"/>
  <c r="BA11" i="9"/>
  <c r="BF55" i="9"/>
  <c r="AF239" i="1"/>
  <c r="BE146" i="1"/>
  <c r="U239" i="1"/>
  <c r="N239" i="1"/>
  <c r="BH238" i="1"/>
  <c r="G239" i="1"/>
  <c r="BC55" i="9"/>
  <c r="X238" i="1"/>
  <c r="BB238" i="1"/>
  <c r="BF83" i="9"/>
  <c r="AA243" i="1"/>
  <c r="BE78" i="9"/>
  <c r="BE243" i="1" s="1"/>
  <c r="BH86" i="9"/>
  <c r="BC79" i="9"/>
  <c r="X243" i="1"/>
  <c r="BC78" i="9"/>
  <c r="BC243" i="1" s="1"/>
  <c r="BA84" i="9"/>
  <c r="BG195" i="1"/>
  <c r="BF211" i="1"/>
  <c r="BE162" i="1"/>
  <c r="BH178" i="1"/>
  <c r="BH105" i="1"/>
  <c r="BG114" i="1"/>
  <c r="BF122" i="1"/>
  <c r="BB146" i="1"/>
  <c r="BA48" i="1"/>
  <c r="AZ122" i="1"/>
  <c r="AZ105" i="1"/>
  <c r="BC72" i="1"/>
  <c r="BF105" i="1"/>
  <c r="BE114" i="1"/>
  <c r="BC48" i="1"/>
  <c r="BB56" i="1"/>
  <c r="BA64" i="1"/>
  <c r="AZ72" i="1"/>
  <c r="BF130" i="1"/>
  <c r="BH146" i="1"/>
  <c r="BC40" i="1"/>
  <c r="BB81" i="1"/>
  <c r="BB33" i="9"/>
  <c r="AH239" i="1"/>
  <c r="T238" i="1"/>
  <c r="Z238" i="1"/>
  <c r="I239" i="1"/>
  <c r="BA238" i="1"/>
  <c r="AG243" i="1"/>
  <c r="BG78" i="9"/>
  <c r="BG243" i="1" s="1"/>
  <c r="AZ86" i="9"/>
  <c r="BF72" i="1"/>
  <c r="BB86" i="9"/>
  <c r="AZ80" i="9"/>
  <c r="R243" i="1"/>
  <c r="BA78" i="9"/>
  <c r="BA243" i="1" s="1"/>
  <c r="BE81" i="9"/>
  <c r="BB195" i="1"/>
  <c r="BF203" i="1"/>
  <c r="BE211" i="1"/>
  <c r="BB105" i="1"/>
  <c r="BE64" i="1"/>
  <c r="BA227" i="1"/>
  <c r="BH162" i="1"/>
  <c r="BH56" i="1"/>
  <c r="AD243" i="1"/>
  <c r="BF78" i="9"/>
  <c r="AZ33" i="9"/>
  <c r="BG154" i="1"/>
  <c r="BB48" i="1"/>
  <c r="BG40" i="1"/>
  <c r="BC114" i="1"/>
  <c r="BC11" i="9"/>
  <c r="BG33" i="9"/>
  <c r="V238" i="1"/>
  <c r="AK238" i="1"/>
  <c r="E239" i="1"/>
  <c r="AD88" i="9"/>
  <c r="BF11" i="9"/>
  <c r="BH79" i="9"/>
  <c r="AZ79" i="9"/>
  <c r="BA219" i="1"/>
  <c r="BA138" i="1"/>
  <c r="BE56" i="1"/>
  <c r="M239" i="1"/>
  <c r="BF79" i="9"/>
  <c r="BB80" i="9"/>
  <c r="BH84" i="9"/>
  <c r="BE55" i="9"/>
  <c r="BE195" i="1"/>
  <c r="BH227" i="1"/>
  <c r="BA56" i="1"/>
  <c r="BG211" i="1"/>
  <c r="BF219" i="1"/>
  <c r="BE227" i="1"/>
  <c r="U88" i="9"/>
  <c r="BB11" i="9"/>
  <c r="BH64" i="1"/>
  <c r="BG130" i="1"/>
  <c r="BF138" i="1"/>
  <c r="BC154" i="1"/>
  <c r="BB162" i="1"/>
  <c r="BE105" i="1"/>
  <c r="BC33" i="9"/>
  <c r="AZ31" i="1"/>
  <c r="BB40" i="1"/>
  <c r="R239" i="1"/>
  <c r="L239" i="1"/>
  <c r="AG238" i="1"/>
  <c r="Q239" i="1"/>
  <c r="BH187" i="1"/>
  <c r="AL239" i="1"/>
  <c r="BG84" i="9"/>
  <c r="BE86" i="9"/>
  <c r="BB83" i="9"/>
  <c r="BG81" i="9"/>
  <c r="O243" i="1"/>
  <c r="AZ78" i="9"/>
  <c r="BC86" i="9"/>
  <c r="BH83" i="9"/>
  <c r="BH82" i="9"/>
  <c r="BH81" i="9"/>
  <c r="BH80" i="9"/>
  <c r="AJ243" i="1"/>
  <c r="BH78" i="9"/>
  <c r="BH243" i="1" s="1"/>
  <c r="U5" i="13"/>
  <c r="BE11" i="9"/>
  <c r="BE84" i="9"/>
  <c r="BE83" i="9"/>
  <c r="BE82" i="9"/>
  <c r="AZ81" i="9"/>
  <c r="BE79" i="9"/>
  <c r="BH203" i="1"/>
  <c r="BH219" i="1"/>
  <c r="BG227" i="1"/>
  <c r="BA195" i="1"/>
  <c r="AZ203" i="1"/>
  <c r="BB219" i="1"/>
  <c r="BH138" i="1"/>
  <c r="BG146" i="1"/>
  <c r="BA146" i="1"/>
  <c r="BH114" i="1"/>
  <c r="AZ56" i="1"/>
  <c r="BF31" i="1"/>
  <c r="BH48" i="1"/>
  <c r="BG56" i="1"/>
  <c r="BF64" i="1"/>
  <c r="BE72" i="1"/>
  <c r="BC81" i="1"/>
  <c r="BB89" i="1"/>
  <c r="O88" i="9"/>
  <c r="AZ11" i="9"/>
  <c r="BE33" i="9"/>
  <c r="BB154" i="1"/>
  <c r="BG48" i="1"/>
  <c r="BC64" i="1"/>
  <c r="BA81" i="1"/>
  <c r="F238" i="1"/>
  <c r="H238" i="1"/>
  <c r="AD238" i="1"/>
  <c r="AC238" i="1"/>
  <c r="W239" i="1"/>
  <c r="AZ233" i="1"/>
  <c r="AM34" i="9"/>
  <c r="AD239" i="1"/>
  <c r="Z239" i="1"/>
  <c r="AC239" i="1"/>
  <c r="L238" i="1"/>
  <c r="E238" i="1"/>
  <c r="M238" i="1"/>
  <c r="AL170" i="1"/>
  <c r="AL88" i="9"/>
  <c r="AL247" i="1" s="1"/>
  <c r="AK97" i="1"/>
  <c r="Y69" i="9"/>
  <c r="Y52" i="9"/>
  <c r="AJ88" i="9"/>
  <c r="X88" i="9"/>
  <c r="V17" i="13"/>
  <c r="O17" i="13"/>
  <c r="P17" i="13"/>
  <c r="AI72" i="9"/>
  <c r="V18" i="13"/>
  <c r="O18" i="13"/>
  <c r="P18" i="13"/>
  <c r="W52" i="9"/>
  <c r="V19" i="13"/>
  <c r="O19" i="13"/>
  <c r="P19" i="13"/>
  <c r="V20" i="13"/>
  <c r="O20" i="13"/>
  <c r="P20" i="13"/>
  <c r="V16" i="13"/>
  <c r="O16" i="13"/>
  <c r="P16" i="13"/>
  <c r="AI52" i="9"/>
  <c r="V21" i="13"/>
  <c r="O21" i="13"/>
  <c r="P21" i="13"/>
  <c r="V13" i="13"/>
  <c r="BA239" i="1"/>
  <c r="BB239" i="1"/>
  <c r="BH239" i="1"/>
  <c r="BC239" i="1"/>
  <c r="BG238" i="1"/>
  <c r="BF239" i="1"/>
  <c r="AE34" i="9"/>
  <c r="R47" i="9"/>
  <c r="T28" i="9"/>
  <c r="T88" i="9"/>
  <c r="T247" i="1" s="1"/>
  <c r="C23" i="1"/>
  <c r="C88" i="9"/>
  <c r="C247" i="1" s="1"/>
  <c r="AA88" i="9"/>
  <c r="O51" i="9"/>
  <c r="AK31" i="9"/>
  <c r="AK88" i="9"/>
  <c r="AK247" i="1" s="1"/>
  <c r="N23" i="1"/>
  <c r="N88" i="9"/>
  <c r="N247" i="1" s="1"/>
  <c r="D23" i="1"/>
  <c r="D88" i="9"/>
  <c r="D247" i="1" s="1"/>
  <c r="AD170" i="1"/>
  <c r="BO233" i="1"/>
  <c r="W23" i="1"/>
  <c r="W88" i="9"/>
  <c r="W247" i="1" s="1"/>
  <c r="I23" i="1"/>
  <c r="I88" i="9"/>
  <c r="I247" i="1" s="1"/>
  <c r="G23" i="1"/>
  <c r="G88" i="9"/>
  <c r="G247" i="1" s="1"/>
  <c r="Q30" i="9"/>
  <c r="Q88" i="9"/>
  <c r="Q247" i="1" s="1"/>
  <c r="R170" i="1"/>
  <c r="L29" i="9"/>
  <c r="L88" i="9"/>
  <c r="L247" i="1" s="1"/>
  <c r="E26" i="9"/>
  <c r="E88" i="9"/>
  <c r="E247" i="1" s="1"/>
  <c r="AH23" i="1"/>
  <c r="AH88" i="9"/>
  <c r="AH247" i="1" s="1"/>
  <c r="X46" i="9"/>
  <c r="H28" i="9"/>
  <c r="H88" i="9"/>
  <c r="H247" i="1" s="1"/>
  <c r="M31" i="9"/>
  <c r="M88" i="9"/>
  <c r="M247" i="1" s="1"/>
  <c r="Y30" i="9"/>
  <c r="Y88" i="9"/>
  <c r="Y247" i="1" s="1"/>
  <c r="O69" i="9"/>
  <c r="AC26" i="9"/>
  <c r="AC88" i="9"/>
  <c r="AC247" i="1" s="1"/>
  <c r="AB30" i="9"/>
  <c r="AB88" i="9"/>
  <c r="AB247" i="1" s="1"/>
  <c r="J23" i="1"/>
  <c r="J88" i="9"/>
  <c r="J247" i="1" s="1"/>
  <c r="AI23" i="1"/>
  <c r="AI88" i="9"/>
  <c r="AI247" i="1" s="1"/>
  <c r="P26" i="9"/>
  <c r="P88" i="9"/>
  <c r="P247" i="1" s="1"/>
  <c r="U170" i="1"/>
  <c r="AA46" i="9"/>
  <c r="AF12" i="9"/>
  <c r="AF88" i="9"/>
  <c r="AF247" i="1" s="1"/>
  <c r="U48" i="9"/>
  <c r="AJ50" i="9"/>
  <c r="BP233" i="1"/>
  <c r="AJ29" i="9"/>
  <c r="O23" i="1"/>
  <c r="AG23" i="1"/>
  <c r="X23" i="1"/>
  <c r="R23" i="1"/>
  <c r="U27" i="9"/>
  <c r="AD23" i="1"/>
  <c r="X239" i="1"/>
  <c r="AG239" i="1"/>
  <c r="AF238" i="1"/>
  <c r="B191" i="1"/>
  <c r="B195" i="1"/>
  <c r="B199" i="1" s="1"/>
  <c r="R238" i="1"/>
  <c r="AE12" i="9"/>
  <c r="AE56" i="9"/>
  <c r="AF30" i="9"/>
  <c r="AF70" i="9"/>
  <c r="AF48" i="9"/>
  <c r="O24" i="9"/>
  <c r="AA75" i="9"/>
  <c r="AK46" i="9"/>
  <c r="D26" i="9"/>
  <c r="H69" i="9"/>
  <c r="AD74" i="9"/>
  <c r="V53" i="9"/>
  <c r="T49" i="9"/>
  <c r="C26" i="9"/>
  <c r="I52" i="9"/>
  <c r="I47" i="9"/>
  <c r="Q46" i="9"/>
  <c r="V46" i="9"/>
  <c r="D30" i="9"/>
  <c r="C30" i="9"/>
  <c r="I50" i="9"/>
  <c r="D27" i="9"/>
  <c r="AD72" i="9"/>
  <c r="AK53" i="9"/>
  <c r="N31" i="9"/>
  <c r="AD70" i="9"/>
  <c r="AL71" i="9"/>
  <c r="AC31" i="9"/>
  <c r="AF31" i="9"/>
  <c r="V70" i="9"/>
  <c r="AL68" i="9"/>
  <c r="L27" i="9"/>
  <c r="J48" i="9"/>
  <c r="L31" i="9"/>
  <c r="X30" i="9"/>
  <c r="L24" i="9"/>
  <c r="Z75" i="9"/>
  <c r="E25" i="9"/>
  <c r="X31" i="9"/>
  <c r="R31" i="9"/>
  <c r="L26" i="9"/>
  <c r="X25" i="9"/>
  <c r="AH24" i="9"/>
  <c r="AH46" i="9"/>
  <c r="AH28" i="9"/>
  <c r="H27" i="9"/>
  <c r="E49" i="9"/>
  <c r="U53" i="9"/>
  <c r="J74" i="9"/>
  <c r="AF74" i="9"/>
  <c r="L50" i="9"/>
  <c r="AF46" i="9"/>
  <c r="I46" i="9"/>
  <c r="AK26" i="9"/>
  <c r="Z52" i="9"/>
  <c r="AI30" i="9"/>
  <c r="P29" i="9"/>
  <c r="V52" i="9"/>
  <c r="V51" i="9"/>
  <c r="C24" i="9"/>
  <c r="I49" i="9"/>
  <c r="AG28" i="9"/>
  <c r="D25" i="9"/>
  <c r="AD71" i="9"/>
  <c r="AD69" i="9"/>
  <c r="AD68" i="9"/>
  <c r="AD75" i="9"/>
  <c r="I53" i="9"/>
  <c r="AF52" i="9"/>
  <c r="AB73" i="9"/>
  <c r="I51" i="9"/>
  <c r="AC28" i="9"/>
  <c r="AK25" i="9"/>
  <c r="C29" i="9"/>
  <c r="D24" i="9"/>
  <c r="D31" i="9"/>
  <c r="C31" i="9"/>
  <c r="V49" i="9"/>
  <c r="C28" i="9"/>
  <c r="D28" i="9"/>
  <c r="P25" i="9"/>
  <c r="O30" i="9"/>
  <c r="D12" i="9"/>
  <c r="AK49" i="9"/>
  <c r="Q28" i="9"/>
  <c r="V50" i="9"/>
  <c r="C25" i="9"/>
  <c r="D29" i="9"/>
  <c r="V48" i="9"/>
  <c r="C27" i="9"/>
  <c r="AH12" i="9"/>
  <c r="J70" i="9"/>
  <c r="AH26" i="9"/>
  <c r="L69" i="9"/>
  <c r="R72" i="9"/>
  <c r="E52" i="9"/>
  <c r="F74" i="9"/>
  <c r="I31" i="9"/>
  <c r="M28" i="9"/>
  <c r="I26" i="9"/>
  <c r="Y24" i="9"/>
  <c r="Z53" i="9"/>
  <c r="Z49" i="9"/>
  <c r="AD31" i="9"/>
  <c r="G26" i="9"/>
  <c r="AH25" i="9"/>
  <c r="AD28" i="9"/>
  <c r="G46" i="9"/>
  <c r="G51" i="9"/>
  <c r="AD73" i="9"/>
  <c r="R70" i="9"/>
  <c r="F71" i="9"/>
  <c r="K46" i="9"/>
  <c r="G53" i="9"/>
  <c r="Y27" i="9"/>
  <c r="AA34" i="9"/>
  <c r="Z51" i="9"/>
  <c r="Z46" i="9"/>
  <c r="AH31" i="9"/>
  <c r="H12" i="9"/>
  <c r="AD25" i="9"/>
  <c r="G49" i="9"/>
  <c r="J68" i="9"/>
  <c r="Z71" i="9"/>
  <c r="P73" i="9"/>
  <c r="I25" i="9"/>
  <c r="Z47" i="9"/>
  <c r="AH30" i="9"/>
  <c r="AH29" i="9"/>
  <c r="AH27" i="9"/>
  <c r="E47" i="9"/>
  <c r="Z48" i="9"/>
  <c r="U34" i="9"/>
  <c r="AI73" i="9"/>
  <c r="AI74" i="9"/>
  <c r="AH48" i="9"/>
  <c r="Q75" i="9"/>
  <c r="Q74" i="9"/>
  <c r="Q71" i="9"/>
  <c r="L70" i="9"/>
  <c r="T53" i="9"/>
  <c r="AA53" i="9"/>
  <c r="AC24" i="9"/>
  <c r="AH49" i="9"/>
  <c r="R25" i="9"/>
  <c r="O29" i="9"/>
  <c r="AD12" i="9"/>
  <c r="R50" i="9"/>
  <c r="AH50" i="9"/>
  <c r="AA47" i="9"/>
  <c r="T46" i="9"/>
  <c r="AC25" i="9"/>
  <c r="AH51" i="9"/>
  <c r="O27" i="9"/>
  <c r="AB27" i="9"/>
  <c r="AA49" i="9"/>
  <c r="AL70" i="9"/>
  <c r="T50" i="9"/>
  <c r="T48" i="9"/>
  <c r="AC30" i="9"/>
  <c r="R53" i="9"/>
  <c r="R49" i="9"/>
  <c r="AC29" i="9"/>
  <c r="AF29" i="9"/>
  <c r="AH53" i="9"/>
  <c r="AL73" i="9"/>
  <c r="N70" i="9"/>
  <c r="T52" i="9"/>
  <c r="T47" i="9"/>
  <c r="AC27" i="9"/>
  <c r="AH52" i="9"/>
  <c r="AI71" i="9"/>
  <c r="AK30" i="9"/>
  <c r="O31" i="9"/>
  <c r="O25" i="9"/>
  <c r="N25" i="9"/>
  <c r="E97" i="1"/>
  <c r="N48" i="9"/>
  <c r="AC53" i="9"/>
  <c r="Y47" i="9"/>
  <c r="P97" i="1"/>
  <c r="H47" i="9"/>
  <c r="AB47" i="9"/>
  <c r="AF97" i="1"/>
  <c r="U97" i="1"/>
  <c r="L97" i="1"/>
  <c r="Z70" i="9"/>
  <c r="U52" i="9"/>
  <c r="P74" i="9"/>
  <c r="AF53" i="9"/>
  <c r="AF50" i="9"/>
  <c r="AF49" i="9"/>
  <c r="L47" i="9"/>
  <c r="K52" i="9"/>
  <c r="I30" i="9"/>
  <c r="I28" i="9"/>
  <c r="M24" i="9"/>
  <c r="Z73" i="9"/>
  <c r="V34" i="9"/>
  <c r="G25" i="9"/>
  <c r="AD30" i="9"/>
  <c r="AD50" i="9"/>
  <c r="U46" i="9"/>
  <c r="M97" i="1"/>
  <c r="AF51" i="9"/>
  <c r="S97" i="1"/>
  <c r="Q49" i="9"/>
  <c r="E51" i="9"/>
  <c r="AG97" i="1"/>
  <c r="AJ48" i="9"/>
  <c r="Z72" i="9"/>
  <c r="J71" i="9"/>
  <c r="J69" i="9"/>
  <c r="Z69" i="9"/>
  <c r="M52" i="9"/>
  <c r="P68" i="9"/>
  <c r="P53" i="9"/>
  <c r="L48" i="9"/>
  <c r="L34" i="9"/>
  <c r="P72" i="9"/>
  <c r="P69" i="9"/>
  <c r="K53" i="9"/>
  <c r="AG47" i="9"/>
  <c r="AK29" i="9"/>
  <c r="M30" i="9"/>
  <c r="Y28" i="9"/>
  <c r="AK27" i="9"/>
  <c r="M27" i="9"/>
  <c r="Y26" i="9"/>
  <c r="AK24" i="9"/>
  <c r="I24" i="9"/>
  <c r="G31" i="9"/>
  <c r="T24" i="9"/>
  <c r="H30" i="9"/>
  <c r="J73" i="9"/>
  <c r="G29" i="9"/>
  <c r="W28" i="9"/>
  <c r="N24" i="9"/>
  <c r="H24" i="9"/>
  <c r="AD29" i="9"/>
  <c r="N27" i="9"/>
  <c r="U50" i="9"/>
  <c r="K48" i="9"/>
  <c r="E46" i="9"/>
  <c r="K49" i="9"/>
  <c r="R51" i="9"/>
  <c r="T97" i="1"/>
  <c r="AH97" i="1"/>
  <c r="D47" i="9"/>
  <c r="X50" i="9"/>
  <c r="E48" i="9"/>
  <c r="J97" i="1"/>
  <c r="K97" i="1"/>
  <c r="I97" i="1"/>
  <c r="V97" i="1"/>
  <c r="AD27" i="9"/>
  <c r="U51" i="9"/>
  <c r="U49" i="9"/>
  <c r="C47" i="9"/>
  <c r="W97" i="1"/>
  <c r="J72" i="9"/>
  <c r="Z68" i="9"/>
  <c r="E53" i="9"/>
  <c r="L46" i="9"/>
  <c r="L53" i="9"/>
  <c r="L51" i="9"/>
  <c r="P50" i="9"/>
  <c r="L49" i="9"/>
  <c r="AF47" i="9"/>
  <c r="P75" i="9"/>
  <c r="P71" i="9"/>
  <c r="P70" i="9"/>
  <c r="AG49" i="9"/>
  <c r="I29" i="9"/>
  <c r="AK28" i="9"/>
  <c r="I27" i="9"/>
  <c r="M26" i="9"/>
  <c r="M25" i="9"/>
  <c r="G30" i="9"/>
  <c r="H31" i="9"/>
  <c r="H29" i="9"/>
  <c r="J75" i="9"/>
  <c r="J30" i="9"/>
  <c r="G27" i="9"/>
  <c r="G28" i="9"/>
  <c r="T27" i="9"/>
  <c r="H26" i="9"/>
  <c r="N29" i="9"/>
  <c r="AD26" i="9"/>
  <c r="AD24" i="9"/>
  <c r="E50" i="9"/>
  <c r="U47" i="9"/>
  <c r="K47" i="9"/>
  <c r="O97" i="1"/>
  <c r="AA48" i="9"/>
  <c r="K50" i="9"/>
  <c r="K51" i="9"/>
  <c r="AK50" i="9"/>
  <c r="AI50" i="9"/>
  <c r="V239" i="1"/>
  <c r="E27" i="9"/>
  <c r="W30" i="9"/>
  <c r="J53" i="9"/>
  <c r="J24" i="9"/>
  <c r="T29" i="9"/>
  <c r="E30" i="9"/>
  <c r="W27" i="9"/>
  <c r="W25" i="9"/>
  <c r="AF28" i="9"/>
  <c r="AF25" i="9"/>
  <c r="T25" i="9"/>
  <c r="J50" i="9"/>
  <c r="W48" i="9"/>
  <c r="AJ97" i="1"/>
  <c r="V75" i="9"/>
  <c r="AJ49" i="9"/>
  <c r="AJ47" i="9"/>
  <c r="AJ34" i="9"/>
  <c r="E31" i="9"/>
  <c r="T30" i="9"/>
  <c r="R69" i="9"/>
  <c r="AG53" i="9"/>
  <c r="AC51" i="9"/>
  <c r="AJ46" i="9"/>
  <c r="W46" i="9"/>
  <c r="AJ52" i="9"/>
  <c r="AG48" i="9"/>
  <c r="AG46" i="9"/>
  <c r="E28" i="9"/>
  <c r="E24" i="9"/>
  <c r="E29" i="9"/>
  <c r="T31" i="9"/>
  <c r="AJ30" i="9"/>
  <c r="K34" i="9"/>
  <c r="R46" i="9"/>
  <c r="J49" i="9"/>
  <c r="J34" i="9"/>
  <c r="AB25" i="9"/>
  <c r="I12" i="9"/>
  <c r="AF26" i="9"/>
  <c r="C51" i="9"/>
  <c r="R34" i="9"/>
  <c r="AG34" i="9"/>
  <c r="AJ53" i="9"/>
  <c r="F73" i="9"/>
  <c r="R68" i="9"/>
  <c r="AG51" i="9"/>
  <c r="AJ51" i="9"/>
  <c r="AG50" i="9"/>
  <c r="J47" i="9"/>
  <c r="AG52" i="9"/>
  <c r="D46" i="9"/>
  <c r="AF24" i="9"/>
  <c r="W31" i="9"/>
  <c r="J46" i="9"/>
  <c r="AJ24" i="9"/>
  <c r="AJ31" i="9"/>
  <c r="Z74" i="9"/>
  <c r="J52" i="9"/>
  <c r="W29" i="9"/>
  <c r="W26" i="9"/>
  <c r="W24" i="9"/>
  <c r="G24" i="9"/>
  <c r="O26" i="9"/>
  <c r="O28" i="9"/>
  <c r="AB24" i="9"/>
  <c r="AH34" i="9"/>
  <c r="U12" i="9"/>
  <c r="Y238" i="1"/>
  <c r="I238" i="1"/>
  <c r="K239" i="1"/>
  <c r="U68" i="9"/>
  <c r="AK51" i="9"/>
  <c r="AL72" i="9"/>
  <c r="P52" i="9"/>
  <c r="P51" i="9"/>
  <c r="X49" i="9"/>
  <c r="H49" i="9"/>
  <c r="X48" i="9"/>
  <c r="D48" i="9"/>
  <c r="P47" i="9"/>
  <c r="AF68" i="9"/>
  <c r="AI46" i="9"/>
  <c r="AI51" i="9"/>
  <c r="AI34" i="9"/>
  <c r="P24" i="9"/>
  <c r="R24" i="9"/>
  <c r="R28" i="9"/>
  <c r="R26" i="9"/>
  <c r="J25" i="9"/>
  <c r="P28" i="9"/>
  <c r="R12" i="9"/>
  <c r="I34" i="9"/>
  <c r="AI49" i="9"/>
  <c r="AL238" i="1"/>
  <c r="J238" i="1"/>
  <c r="AK34" i="9"/>
  <c r="N69" i="9"/>
  <c r="AK52" i="9"/>
  <c r="U73" i="9"/>
  <c r="P46" i="9"/>
  <c r="AL74" i="9"/>
  <c r="D52" i="9"/>
  <c r="D50" i="9"/>
  <c r="D49" i="9"/>
  <c r="AF73" i="9"/>
  <c r="AF72" i="9"/>
  <c r="P31" i="9"/>
  <c r="P30" i="9"/>
  <c r="X29" i="9"/>
  <c r="R30" i="9"/>
  <c r="R29" i="9"/>
  <c r="J28" i="9"/>
  <c r="R27" i="9"/>
  <c r="J26" i="9"/>
  <c r="J12" i="9"/>
  <c r="X24" i="9"/>
  <c r="AK47" i="9"/>
  <c r="E34" i="9"/>
  <c r="AA239" i="1"/>
  <c r="AI97" i="1"/>
  <c r="N71" i="9"/>
  <c r="N75" i="9"/>
  <c r="AL69" i="9"/>
  <c r="N72" i="9"/>
  <c r="N68" i="9"/>
  <c r="E71" i="9"/>
  <c r="AL75" i="9"/>
  <c r="D51" i="9"/>
  <c r="P49" i="9"/>
  <c r="P48" i="9"/>
  <c r="J31" i="9"/>
  <c r="J29" i="9"/>
  <c r="X12" i="9"/>
  <c r="J27" i="9"/>
  <c r="X27" i="9"/>
  <c r="X26" i="9"/>
  <c r="P12" i="9"/>
  <c r="X28" i="9"/>
  <c r="AI48" i="9"/>
  <c r="AI53" i="9"/>
  <c r="S239" i="1"/>
  <c r="AI47" i="9"/>
  <c r="AK48" i="9"/>
  <c r="D34" i="9"/>
  <c r="S46" i="9"/>
  <c r="W53" i="9"/>
  <c r="Q51" i="9"/>
  <c r="Q47" i="9"/>
  <c r="AG31" i="9"/>
  <c r="AG29" i="9"/>
  <c r="AG27" i="9"/>
  <c r="Q27" i="9"/>
  <c r="U26" i="9"/>
  <c r="U25" i="9"/>
  <c r="U30" i="9"/>
  <c r="AG30" i="9"/>
  <c r="AA72" i="9"/>
  <c r="AJ28" i="9"/>
  <c r="AI29" i="9"/>
  <c r="AI26" i="9"/>
  <c r="AI24" i="9"/>
  <c r="C50" i="9"/>
  <c r="S47" i="9"/>
  <c r="W47" i="9"/>
  <c r="W49" i="9"/>
  <c r="Q53" i="9"/>
  <c r="Q52" i="9"/>
  <c r="R75" i="9"/>
  <c r="F69" i="9"/>
  <c r="F72" i="9"/>
  <c r="R71" i="9"/>
  <c r="M70" i="9"/>
  <c r="F70" i="9"/>
  <c r="V68" i="9"/>
  <c r="M74" i="9"/>
  <c r="Q73" i="9"/>
  <c r="M69" i="9"/>
  <c r="R56" i="9"/>
  <c r="V74" i="9"/>
  <c r="AB51" i="9"/>
  <c r="AB70" i="9"/>
  <c r="AB50" i="9"/>
  <c r="AB49" i="9"/>
  <c r="X34" i="9"/>
  <c r="AB74" i="9"/>
  <c r="Q48" i="9"/>
  <c r="Q29" i="9"/>
  <c r="AG26" i="9"/>
  <c r="Q26" i="9"/>
  <c r="Q25" i="9"/>
  <c r="U24" i="9"/>
  <c r="AI25" i="9"/>
  <c r="AG12" i="9"/>
  <c r="AI27" i="9"/>
  <c r="C48" i="9"/>
  <c r="C49" i="9"/>
  <c r="S48" i="9"/>
  <c r="S52" i="9"/>
  <c r="W50" i="9"/>
  <c r="F239" i="1"/>
  <c r="AK239" i="1"/>
  <c r="R74" i="9"/>
  <c r="V71" i="9"/>
  <c r="F68" i="9"/>
  <c r="AB46" i="9"/>
  <c r="V73" i="9"/>
  <c r="V69" i="9"/>
  <c r="V72" i="9"/>
  <c r="Q69" i="9"/>
  <c r="R73" i="9"/>
  <c r="M72" i="9"/>
  <c r="Q68" i="9"/>
  <c r="F75" i="9"/>
  <c r="AB53" i="9"/>
  <c r="AB48" i="9"/>
  <c r="T34" i="9"/>
  <c r="C46" i="9"/>
  <c r="S34" i="9"/>
  <c r="Q31" i="9"/>
  <c r="U28" i="9"/>
  <c r="AG25" i="9"/>
  <c r="AG24" i="9"/>
  <c r="Q24" i="9"/>
  <c r="AI31" i="9"/>
  <c r="U29" i="9"/>
  <c r="AI12" i="9"/>
  <c r="W34" i="9"/>
  <c r="AI28" i="9"/>
  <c r="C52" i="9"/>
  <c r="S49" i="9"/>
  <c r="S53" i="9"/>
  <c r="W51" i="9"/>
  <c r="AI239" i="1"/>
  <c r="S50" i="9"/>
  <c r="AE239" i="1"/>
  <c r="U238" i="1"/>
  <c r="H239" i="1"/>
  <c r="AH238" i="1"/>
  <c r="O239" i="1"/>
  <c r="N238" i="1"/>
  <c r="K30" i="9"/>
  <c r="K23" i="1"/>
  <c r="K24" i="9"/>
  <c r="T72" i="9"/>
  <c r="T170" i="1"/>
  <c r="T69" i="9"/>
  <c r="T71" i="9"/>
  <c r="T73" i="9"/>
  <c r="AI56" i="9"/>
  <c r="AI170" i="1"/>
  <c r="AI69" i="9"/>
  <c r="AI75" i="9"/>
  <c r="AI68" i="9"/>
  <c r="AI70" i="9"/>
  <c r="AC74" i="9"/>
  <c r="AC170" i="1"/>
  <c r="AC69" i="9"/>
  <c r="Z12" i="9"/>
  <c r="Z23" i="1"/>
  <c r="X68" i="9"/>
  <c r="X170" i="1"/>
  <c r="L75" i="9"/>
  <c r="L170" i="1"/>
  <c r="L71" i="9"/>
  <c r="L73" i="9"/>
  <c r="I70" i="9"/>
  <c r="I170" i="1"/>
  <c r="I68" i="9"/>
  <c r="I71" i="9"/>
  <c r="AL34" i="9"/>
  <c r="AL97" i="1"/>
  <c r="AD97" i="1"/>
  <c r="AD52" i="9"/>
  <c r="AD53" i="9"/>
  <c r="AD46" i="9"/>
  <c r="AD51" i="9"/>
  <c r="AD34" i="9"/>
  <c r="AD48" i="9"/>
  <c r="P239" i="1"/>
  <c r="P238" i="1"/>
  <c r="Y51" i="9"/>
  <c r="AG68" i="9"/>
  <c r="AG170" i="1"/>
  <c r="H46" i="9"/>
  <c r="D70" i="9"/>
  <c r="D170" i="1"/>
  <c r="P34" i="9"/>
  <c r="AE170" i="1"/>
  <c r="AB31" i="9"/>
  <c r="F12" i="9"/>
  <c r="F23" i="1"/>
  <c r="S56" i="9"/>
  <c r="S170" i="1"/>
  <c r="C69" i="9"/>
  <c r="C170" i="1"/>
  <c r="Z34" i="9"/>
  <c r="O49" i="9"/>
  <c r="AE97" i="1"/>
  <c r="AJ25" i="9"/>
  <c r="AJ23" i="1"/>
  <c r="Z50" i="9"/>
  <c r="Z97" i="1"/>
  <c r="L28" i="9"/>
  <c r="L23" i="1"/>
  <c r="AA97" i="1"/>
  <c r="AA50" i="9"/>
  <c r="X53" i="9"/>
  <c r="X97" i="1"/>
  <c r="Y12" i="9"/>
  <c r="Y23" i="1"/>
  <c r="AH74" i="9"/>
  <c r="AH70" i="9"/>
  <c r="AH75" i="9"/>
  <c r="AH71" i="9"/>
  <c r="U74" i="9"/>
  <c r="M75" i="9"/>
  <c r="M170" i="1"/>
  <c r="X52" i="9"/>
  <c r="H53" i="9"/>
  <c r="X51" i="9"/>
  <c r="H51" i="9"/>
  <c r="X47" i="9"/>
  <c r="AB34" i="9"/>
  <c r="AF75" i="9"/>
  <c r="AF71" i="9"/>
  <c r="H74" i="9"/>
  <c r="H170" i="1"/>
  <c r="AA52" i="9"/>
  <c r="Y31" i="9"/>
  <c r="Y25" i="9"/>
  <c r="M12" i="9"/>
  <c r="N47" i="9"/>
  <c r="N97" i="1"/>
  <c r="L30" i="9"/>
  <c r="AA30" i="9"/>
  <c r="AA23" i="1"/>
  <c r="S75" i="9"/>
  <c r="S72" i="9"/>
  <c r="S69" i="9"/>
  <c r="Y29" i="9"/>
  <c r="AJ27" i="9"/>
  <c r="L25" i="9"/>
  <c r="AJ26" i="9"/>
  <c r="N30" i="9"/>
  <c r="N28" i="9"/>
  <c r="N26" i="9"/>
  <c r="AJ12" i="9"/>
  <c r="O12" i="9"/>
  <c r="O46" i="9"/>
  <c r="O50" i="9"/>
  <c r="O48" i="9"/>
  <c r="AA51" i="9"/>
  <c r="E12" i="9"/>
  <c r="E23" i="1"/>
  <c r="D53" i="9"/>
  <c r="D97" i="1"/>
  <c r="H25" i="9"/>
  <c r="H23" i="1"/>
  <c r="AF27" i="9"/>
  <c r="AF23" i="1"/>
  <c r="Q12" i="9"/>
  <c r="Q23" i="1"/>
  <c r="P27" i="9"/>
  <c r="P23" i="1"/>
  <c r="Y50" i="9"/>
  <c r="Y97" i="1"/>
  <c r="Y49" i="9"/>
  <c r="Y48" i="9"/>
  <c r="Y46" i="9"/>
  <c r="AB28" i="9"/>
  <c r="AB23" i="1"/>
  <c r="H52" i="9"/>
  <c r="H97" i="1"/>
  <c r="Y74" i="9"/>
  <c r="Y170" i="1"/>
  <c r="E75" i="9"/>
  <c r="E170" i="1"/>
  <c r="H48" i="9"/>
  <c r="F47" i="9"/>
  <c r="F97" i="1"/>
  <c r="O56" i="9"/>
  <c r="O170" i="1"/>
  <c r="AZ170" i="1" s="1"/>
  <c r="T12" i="9"/>
  <c r="S23" i="1"/>
  <c r="AC48" i="9"/>
  <c r="AC97" i="1"/>
  <c r="O47" i="9"/>
  <c r="AH170" i="1"/>
  <c r="AH72" i="9"/>
  <c r="AH69" i="9"/>
  <c r="Y53" i="9"/>
  <c r="AC52" i="9"/>
  <c r="Y73" i="9"/>
  <c r="AK72" i="9"/>
  <c r="AK170" i="1"/>
  <c r="AH73" i="9"/>
  <c r="AJ69" i="9"/>
  <c r="AJ170" i="1"/>
  <c r="H50" i="9"/>
  <c r="H34" i="9"/>
  <c r="D71" i="9"/>
  <c r="O52" i="9"/>
  <c r="W56" i="9"/>
  <c r="W170" i="1"/>
  <c r="G56" i="9"/>
  <c r="G170" i="1"/>
  <c r="AB29" i="9"/>
  <c r="AL12" i="9"/>
  <c r="AL23" i="1"/>
  <c r="V12" i="9"/>
  <c r="V23" i="1"/>
  <c r="O73" i="9"/>
  <c r="AA56" i="9"/>
  <c r="K56" i="9"/>
  <c r="K170" i="1"/>
  <c r="AB26" i="9"/>
  <c r="N12" i="9"/>
  <c r="Y34" i="9"/>
  <c r="O53" i="9"/>
  <c r="AF69" i="9"/>
  <c r="AF170" i="1"/>
  <c r="AB52" i="9"/>
  <c r="AB97" i="1"/>
  <c r="R52" i="9"/>
  <c r="R48" i="9"/>
  <c r="R97" i="1"/>
  <c r="AC12" i="9"/>
  <c r="AC23" i="1"/>
  <c r="U31" i="9"/>
  <c r="U23" i="1"/>
  <c r="M29" i="9"/>
  <c r="M23" i="1"/>
  <c r="N74" i="9"/>
  <c r="N170" i="1"/>
  <c r="G48" i="9"/>
  <c r="G97" i="1"/>
  <c r="G52" i="9"/>
  <c r="G50" i="9"/>
  <c r="G47" i="9"/>
  <c r="C53" i="9"/>
  <c r="C97" i="1"/>
  <c r="T26" i="9"/>
  <c r="T23" i="1"/>
  <c r="AK12" i="9"/>
  <c r="AK23" i="1"/>
  <c r="Q34" i="9"/>
  <c r="Q97" i="1"/>
  <c r="Q238" i="1"/>
  <c r="AB238" i="1"/>
  <c r="AJ239" i="1"/>
  <c r="T239" i="1"/>
  <c r="D239" i="1"/>
  <c r="W238" i="1"/>
  <c r="G238" i="1"/>
  <c r="X72" i="9"/>
  <c r="H71" i="9"/>
  <c r="X69" i="9"/>
  <c r="J56" i="9"/>
  <c r="AD56" i="9"/>
  <c r="AC71" i="9"/>
  <c r="I74" i="9"/>
  <c r="I73" i="9"/>
  <c r="AC72" i="9"/>
  <c r="I69" i="9"/>
  <c r="AC68" i="9"/>
  <c r="X75" i="9"/>
  <c r="T74" i="9"/>
  <c r="L72" i="9"/>
  <c r="D72" i="9"/>
  <c r="D69" i="9"/>
  <c r="AB56" i="9"/>
  <c r="T68" i="9"/>
  <c r="L68" i="9"/>
  <c r="O68" i="9"/>
  <c r="O74" i="9"/>
  <c r="W73" i="9"/>
  <c r="O71" i="9"/>
  <c r="O70" i="9"/>
  <c r="AC75" i="9"/>
  <c r="AG74" i="9"/>
  <c r="AG71" i="9"/>
  <c r="H75" i="9"/>
  <c r="T70" i="9"/>
  <c r="E74" i="9"/>
  <c r="AG70" i="9"/>
  <c r="AG75" i="9"/>
  <c r="I75" i="9"/>
  <c r="AG73" i="9"/>
  <c r="D73" i="9"/>
  <c r="W74" i="9"/>
  <c r="W71" i="9"/>
  <c r="AA70" i="9"/>
  <c r="C74" i="9"/>
  <c r="C71" i="9"/>
  <c r="C72" i="9"/>
  <c r="C68" i="9"/>
  <c r="C75" i="9"/>
  <c r="C73" i="9"/>
  <c r="C70" i="9"/>
  <c r="AL50" i="9"/>
  <c r="N49" i="9"/>
  <c r="M34" i="9"/>
  <c r="M50" i="9"/>
  <c r="M49" i="9"/>
  <c r="M47" i="9"/>
  <c r="M46" i="9"/>
  <c r="M51" i="9"/>
  <c r="AL52" i="9"/>
  <c r="AL51" i="9"/>
  <c r="N46" i="9"/>
  <c r="M48" i="9"/>
  <c r="N51" i="9"/>
  <c r="AD47" i="9"/>
  <c r="AL46" i="9"/>
  <c r="AC34" i="9"/>
  <c r="AC46" i="9"/>
  <c r="AC49" i="9"/>
  <c r="AC47" i="9"/>
  <c r="AC50" i="9"/>
  <c r="AD49" i="9"/>
  <c r="S25" i="9"/>
  <c r="S31" i="9"/>
  <c r="AL30" i="9"/>
  <c r="Z28" i="9"/>
  <c r="S26" i="9"/>
  <c r="S30" i="9"/>
  <c r="V29" i="9"/>
  <c r="S12" i="9"/>
  <c r="F27" i="9"/>
  <c r="F29" i="9"/>
  <c r="K29" i="9"/>
  <c r="F26" i="9"/>
  <c r="S24" i="9"/>
  <c r="F31" i="9"/>
  <c r="F28" i="9"/>
  <c r="F30" i="9"/>
  <c r="K31" i="9"/>
  <c r="K28" i="9"/>
  <c r="Z26" i="9"/>
  <c r="AL24" i="9"/>
  <c r="S29" i="9"/>
  <c r="S28" i="9"/>
  <c r="S27" i="9"/>
  <c r="V25" i="9"/>
  <c r="E73" i="9"/>
  <c r="AJ56" i="9"/>
  <c r="AJ74" i="9"/>
  <c r="AJ73" i="9"/>
  <c r="K70" i="9"/>
  <c r="K75" i="9"/>
  <c r="G74" i="9"/>
  <c r="G73" i="9"/>
  <c r="K72" i="9"/>
  <c r="V28" i="9"/>
  <c r="W12" i="9"/>
  <c r="Z27" i="9"/>
  <c r="V26" i="9"/>
  <c r="AL25" i="9"/>
  <c r="E72" i="9"/>
  <c r="U56" i="9"/>
  <c r="U72" i="9"/>
  <c r="U75" i="9"/>
  <c r="U69" i="9"/>
  <c r="AJ71" i="9"/>
  <c r="V56" i="9"/>
  <c r="T56" i="9"/>
  <c r="X70" i="9"/>
  <c r="H56" i="9"/>
  <c r="F52" i="9"/>
  <c r="F46" i="9"/>
  <c r="AL31" i="9"/>
  <c r="AJ68" i="9"/>
  <c r="L12" i="9"/>
  <c r="K12" i="9"/>
  <c r="K27" i="9"/>
  <c r="S68" i="9"/>
  <c r="F51" i="9"/>
  <c r="F49" i="9"/>
  <c r="Z31" i="9"/>
  <c r="Z30" i="9"/>
  <c r="AL28" i="9"/>
  <c r="K26" i="9"/>
  <c r="K25" i="9"/>
  <c r="V27" i="9"/>
  <c r="AL26" i="9"/>
  <c r="V24" i="9"/>
  <c r="AK56" i="9"/>
  <c r="AK68" i="9"/>
  <c r="AK74" i="9"/>
  <c r="Y56" i="9"/>
  <c r="Y71" i="9"/>
  <c r="Y68" i="9"/>
  <c r="E56" i="9"/>
  <c r="E68" i="9"/>
  <c r="AL56" i="9"/>
  <c r="G34" i="9"/>
  <c r="F34" i="9"/>
  <c r="AB12" i="9"/>
  <c r="AA12" i="9"/>
  <c r="AA27" i="9"/>
  <c r="Z56" i="9"/>
  <c r="F50" i="9"/>
  <c r="AA28" i="9"/>
  <c r="AA26" i="9"/>
  <c r="AA25" i="9"/>
  <c r="AA24" i="9"/>
  <c r="AK73" i="9"/>
  <c r="AK71" i="9"/>
  <c r="Y70" i="9"/>
  <c r="M73" i="9"/>
  <c r="M56" i="9"/>
  <c r="M71" i="9"/>
  <c r="F56" i="9"/>
  <c r="X56" i="9"/>
  <c r="X71" i="9"/>
  <c r="G68" i="9"/>
  <c r="G71" i="9"/>
  <c r="K68" i="9"/>
  <c r="F53" i="9"/>
  <c r="F48" i="9"/>
  <c r="Z24" i="9"/>
  <c r="AK69" i="9"/>
  <c r="Y75" i="9"/>
  <c r="AK70" i="9"/>
  <c r="Q56" i="9"/>
  <c r="Q70" i="9"/>
  <c r="X74" i="9"/>
  <c r="AJ70" i="9"/>
  <c r="K69" i="9"/>
  <c r="AK75" i="9"/>
  <c r="N56" i="9"/>
  <c r="Y72" i="9"/>
  <c r="E69" i="9"/>
  <c r="Q72" i="9"/>
  <c r="U71" i="9"/>
  <c r="U70" i="9"/>
  <c r="AG56" i="9"/>
  <c r="AG69" i="9"/>
  <c r="AG72" i="9"/>
  <c r="AC70" i="9"/>
  <c r="AC56" i="9"/>
  <c r="AC73" i="9"/>
  <c r="I56" i="9"/>
  <c r="I72" i="9"/>
  <c r="AH56" i="9"/>
  <c r="H70" i="9"/>
  <c r="D56" i="9"/>
  <c r="D68" i="9"/>
  <c r="AJ75" i="9"/>
  <c r="AB75" i="9"/>
  <c r="T75" i="9"/>
  <c r="D75" i="9"/>
  <c r="D74" i="9"/>
  <c r="X73" i="9"/>
  <c r="H73" i="9"/>
  <c r="AJ72" i="9"/>
  <c r="AB72" i="9"/>
  <c r="AB71" i="9"/>
  <c r="AB69" i="9"/>
  <c r="AB68" i="9"/>
  <c r="L56" i="9"/>
  <c r="H68" i="9"/>
  <c r="S70" i="9"/>
  <c r="W69" i="9"/>
  <c r="G69" i="9"/>
  <c r="W68" i="9"/>
  <c r="AL53" i="9"/>
  <c r="P56" i="9"/>
  <c r="O34" i="9"/>
  <c r="N34" i="9"/>
  <c r="W75" i="9"/>
  <c r="O75" i="9"/>
  <c r="G75" i="9"/>
  <c r="AA74" i="9"/>
  <c r="S74" i="9"/>
  <c r="K74" i="9"/>
  <c r="AA73" i="9"/>
  <c r="S73" i="9"/>
  <c r="K73" i="9"/>
  <c r="W72" i="9"/>
  <c r="O72" i="9"/>
  <c r="G72" i="9"/>
  <c r="AA71" i="9"/>
  <c r="S71" i="9"/>
  <c r="K71" i="9"/>
  <c r="W70" i="9"/>
  <c r="G70" i="9"/>
  <c r="AA69" i="9"/>
  <c r="AA68" i="9"/>
  <c r="AA31" i="9"/>
  <c r="AA29" i="9"/>
  <c r="N50" i="9"/>
  <c r="AL48" i="9"/>
  <c r="AL29" i="9"/>
  <c r="N53" i="9"/>
  <c r="AL49" i="9"/>
  <c r="AL47" i="9"/>
  <c r="V31" i="9"/>
  <c r="V30" i="9"/>
  <c r="Z29" i="9"/>
  <c r="G12" i="9"/>
  <c r="AL27" i="9"/>
  <c r="Z25" i="9"/>
  <c r="F25" i="9"/>
  <c r="F24" i="9"/>
  <c r="BB73" i="9" l="1"/>
  <c r="BB71" i="9"/>
  <c r="BB70" i="9"/>
  <c r="BB68" i="9"/>
  <c r="BB75" i="9"/>
  <c r="BB74" i="9"/>
  <c r="BG70" i="9"/>
  <c r="BG75" i="9"/>
  <c r="BG72" i="9"/>
  <c r="BH52" i="9"/>
  <c r="BH53" i="9"/>
  <c r="AZ72" i="9"/>
  <c r="AZ75" i="9"/>
  <c r="BG68" i="9"/>
  <c r="BG71" i="9"/>
  <c r="BG74" i="9"/>
  <c r="BG73" i="9"/>
  <c r="BA48" i="9"/>
  <c r="BF48" i="9"/>
  <c r="BF53" i="9"/>
  <c r="BF52" i="9"/>
  <c r="BF46" i="9"/>
  <c r="BF47" i="9"/>
  <c r="BF50" i="9"/>
  <c r="BF51" i="9"/>
  <c r="BA52" i="9"/>
  <c r="BO195" i="1"/>
  <c r="BP85" i="9"/>
  <c r="BH46" i="9"/>
  <c r="AZ69" i="9"/>
  <c r="BH27" i="9"/>
  <c r="BH48" i="9"/>
  <c r="AZ68" i="9"/>
  <c r="BH47" i="9"/>
  <c r="AZ73" i="9"/>
  <c r="BO64" i="1"/>
  <c r="BP72" i="1"/>
  <c r="BO82" i="9"/>
  <c r="BA47" i="9"/>
  <c r="BA72" i="9"/>
  <c r="BP203" i="1"/>
  <c r="BH24" i="9"/>
  <c r="BO84" i="9"/>
  <c r="BA50" i="9"/>
  <c r="BH28" i="9"/>
  <c r="BB23" i="1"/>
  <c r="BA46" i="9"/>
  <c r="BA71" i="9"/>
  <c r="BO83" i="9"/>
  <c r="BA51" i="9"/>
  <c r="BP89" i="1"/>
  <c r="BO79" i="9"/>
  <c r="BA53" i="9"/>
  <c r="BO178" i="1"/>
  <c r="BO89" i="1"/>
  <c r="BO162" i="1"/>
  <c r="BP122" i="1"/>
  <c r="BO130" i="1"/>
  <c r="BA70" i="9"/>
  <c r="BE170" i="1"/>
  <c r="BH170" i="1"/>
  <c r="BO146" i="1"/>
  <c r="BP154" i="1"/>
  <c r="BH50" i="9"/>
  <c r="AZ74" i="9"/>
  <c r="BH69" i="9"/>
  <c r="BH31" i="9"/>
  <c r="BH73" i="9"/>
  <c r="BP80" i="9"/>
  <c r="BO138" i="1"/>
  <c r="BH51" i="9"/>
  <c r="AZ71" i="9"/>
  <c r="BH68" i="9"/>
  <c r="BH25" i="9"/>
  <c r="BO40" i="1"/>
  <c r="BH71" i="9"/>
  <c r="BH30" i="9"/>
  <c r="BO187" i="1"/>
  <c r="BA97" i="1"/>
  <c r="BO203" i="1"/>
  <c r="BO31" i="1"/>
  <c r="BH70" i="9"/>
  <c r="BH26" i="9"/>
  <c r="BP187" i="1"/>
  <c r="BP105" i="1"/>
  <c r="BP40" i="1"/>
  <c r="BP219" i="1"/>
  <c r="BP162" i="1"/>
  <c r="BA75" i="9"/>
  <c r="BP81" i="1"/>
  <c r="BP48" i="1"/>
  <c r="BP79" i="9"/>
  <c r="BO80" i="9"/>
  <c r="BO122" i="1"/>
  <c r="BH75" i="9"/>
  <c r="BA73" i="9"/>
  <c r="BG170" i="1"/>
  <c r="BO48" i="1"/>
  <c r="BH72" i="9"/>
  <c r="BA69" i="9"/>
  <c r="BP82" i="9"/>
  <c r="BP86" i="9"/>
  <c r="BA68" i="9"/>
  <c r="BO81" i="1"/>
  <c r="BO72" i="1"/>
  <c r="BE97" i="1"/>
  <c r="BP178" i="1"/>
  <c r="BO55" i="9"/>
  <c r="BO75" i="9" s="1"/>
  <c r="BO211" i="1"/>
  <c r="BA170" i="1"/>
  <c r="AZ97" i="1"/>
  <c r="BG23" i="1"/>
  <c r="BP238" i="1"/>
  <c r="AJ247" i="1"/>
  <c r="BH88" i="9"/>
  <c r="BH247" i="1" s="1"/>
  <c r="BP33" i="9"/>
  <c r="BE51" i="9"/>
  <c r="BE50" i="9"/>
  <c r="BE52" i="9"/>
  <c r="BE48" i="9"/>
  <c r="BE46" i="9"/>
  <c r="BE49" i="9"/>
  <c r="BE47" i="9"/>
  <c r="BE53" i="9"/>
  <c r="BP81" i="9"/>
  <c r="BO114" i="1"/>
  <c r="BO154" i="1"/>
  <c r="BO11" i="9"/>
  <c r="AZ28" i="9"/>
  <c r="AZ24" i="9"/>
  <c r="AZ29" i="9"/>
  <c r="AZ31" i="9"/>
  <c r="AZ25" i="9"/>
  <c r="AZ27" i="9"/>
  <c r="AZ26" i="9"/>
  <c r="AZ30" i="9"/>
  <c r="BA28" i="9"/>
  <c r="BA24" i="9"/>
  <c r="BA30" i="9"/>
  <c r="BA26" i="9"/>
  <c r="BA27" i="9"/>
  <c r="BA25" i="9"/>
  <c r="BA31" i="9"/>
  <c r="BA29" i="9"/>
  <c r="BE23" i="1"/>
  <c r="BF97" i="1"/>
  <c r="AZ23" i="1"/>
  <c r="BO81" i="9"/>
  <c r="BP55" i="9"/>
  <c r="BF74" i="9"/>
  <c r="BF71" i="9"/>
  <c r="BF68" i="9"/>
  <c r="BF73" i="9"/>
  <c r="BF70" i="9"/>
  <c r="BF72" i="9"/>
  <c r="BF69" i="9"/>
  <c r="BF75" i="9"/>
  <c r="BO105" i="1"/>
  <c r="BO239" i="1"/>
  <c r="BO56" i="1"/>
  <c r="R247" i="1"/>
  <c r="BA88" i="9"/>
  <c r="BA247" i="1" s="1"/>
  <c r="BC170" i="1"/>
  <c r="BH97" i="1"/>
  <c r="BF23" i="1"/>
  <c r="BP84" i="9"/>
  <c r="BB26" i="9"/>
  <c r="BB27" i="9"/>
  <c r="BB29" i="9"/>
  <c r="BB30" i="9"/>
  <c r="BB28" i="9"/>
  <c r="BB24" i="9"/>
  <c r="BB25" i="9"/>
  <c r="BB31" i="9"/>
  <c r="AD247" i="1"/>
  <c r="BF88" i="9"/>
  <c r="BO33" i="9"/>
  <c r="AZ50" i="9"/>
  <c r="AZ53" i="9"/>
  <c r="AZ52" i="9"/>
  <c r="AZ51" i="9"/>
  <c r="AZ48" i="9"/>
  <c r="AZ46" i="9"/>
  <c r="AZ47" i="9"/>
  <c r="AZ49" i="9"/>
  <c r="BP83" i="9"/>
  <c r="BO85" i="9"/>
  <c r="BC97" i="1"/>
  <c r="BH23" i="1"/>
  <c r="BG97" i="1"/>
  <c r="BB97" i="1"/>
  <c r="BF170" i="1"/>
  <c r="AA247" i="1"/>
  <c r="BE88" i="9"/>
  <c r="BE247" i="1" s="1"/>
  <c r="BE26" i="9"/>
  <c r="BE31" i="9"/>
  <c r="BE25" i="9"/>
  <c r="BE27" i="9"/>
  <c r="BE28" i="9"/>
  <c r="BE29" i="9"/>
  <c r="BE30" i="9"/>
  <c r="BE24" i="9"/>
  <c r="BC53" i="9"/>
  <c r="BC50" i="9"/>
  <c r="BC52" i="9"/>
  <c r="BC46" i="9"/>
  <c r="BC51" i="9"/>
  <c r="BC48" i="9"/>
  <c r="BC47" i="9"/>
  <c r="BC49" i="9"/>
  <c r="U247" i="1"/>
  <c r="BB88" i="9"/>
  <c r="BB247" i="1" s="1"/>
  <c r="BP195" i="1"/>
  <c r="BP56" i="1"/>
  <c r="BP78" i="9"/>
  <c r="BP243" i="1" s="1"/>
  <c r="BF243" i="1"/>
  <c r="BP211" i="1"/>
  <c r="BP138" i="1"/>
  <c r="BG31" i="9"/>
  <c r="BG27" i="9"/>
  <c r="BG26" i="9"/>
  <c r="BG29" i="9"/>
  <c r="BG28" i="9"/>
  <c r="BG25" i="9"/>
  <c r="BG30" i="9"/>
  <c r="BG24" i="9"/>
  <c r="BP31" i="1"/>
  <c r="BA23" i="1"/>
  <c r="BO78" i="9"/>
  <c r="BO243" i="1" s="1"/>
  <c r="AZ243" i="1"/>
  <c r="BP227" i="1"/>
  <c r="BE71" i="9"/>
  <c r="BE75" i="9"/>
  <c r="BE74" i="9"/>
  <c r="BE70" i="9"/>
  <c r="BE68" i="9"/>
  <c r="BE69" i="9"/>
  <c r="BE73" i="9"/>
  <c r="BE72" i="9"/>
  <c r="BG48" i="9"/>
  <c r="BG51" i="9"/>
  <c r="BG49" i="9"/>
  <c r="BG50" i="9"/>
  <c r="BG52" i="9"/>
  <c r="BG46" i="9"/>
  <c r="BG53" i="9"/>
  <c r="BG47" i="9"/>
  <c r="BB49" i="9"/>
  <c r="BB46" i="9"/>
  <c r="BB48" i="9"/>
  <c r="BB50" i="9"/>
  <c r="BB51" i="9"/>
  <c r="BB52" i="9"/>
  <c r="BB53" i="9"/>
  <c r="BB47" i="9"/>
  <c r="BP130" i="1"/>
  <c r="BO219" i="1"/>
  <c r="AG247" i="1"/>
  <c r="BG88" i="9"/>
  <c r="BG247" i="1" s="1"/>
  <c r="BC72" i="9"/>
  <c r="BC70" i="9"/>
  <c r="BC69" i="9"/>
  <c r="BC68" i="9"/>
  <c r="BC73" i="9"/>
  <c r="BC75" i="9"/>
  <c r="BC74" i="9"/>
  <c r="BC71" i="9"/>
  <c r="BO227" i="1"/>
  <c r="O247" i="1"/>
  <c r="AZ88" i="9"/>
  <c r="BP11" i="9"/>
  <c r="BF27" i="9"/>
  <c r="BF24" i="9"/>
  <c r="BF29" i="9"/>
  <c r="BF31" i="9"/>
  <c r="BF25" i="9"/>
  <c r="BF30" i="9"/>
  <c r="BF28" i="9"/>
  <c r="BF26" i="9"/>
  <c r="BP64" i="1"/>
  <c r="BC23" i="1"/>
  <c r="BB170" i="1"/>
  <c r="X247" i="1"/>
  <c r="BC88" i="9"/>
  <c r="BC247" i="1" s="1"/>
  <c r="BC27" i="9"/>
  <c r="BC29" i="9"/>
  <c r="BC31" i="9"/>
  <c r="BC28" i="9"/>
  <c r="BC24" i="9"/>
  <c r="BC30" i="9"/>
  <c r="BC26" i="9"/>
  <c r="BC25" i="9"/>
  <c r="BO86" i="9"/>
  <c r="BP114" i="1"/>
  <c r="BP146" i="1"/>
  <c r="AZ238" i="1"/>
  <c r="AZ239" i="1"/>
  <c r="R5" i="13"/>
  <c r="U23" i="13"/>
  <c r="R23" i="13"/>
  <c r="U14" i="13"/>
  <c r="R14" i="13"/>
  <c r="BP239" i="1"/>
  <c r="BO238" i="1"/>
  <c r="AL65" i="11"/>
  <c r="AK65" i="11"/>
  <c r="AJ65" i="11"/>
  <c r="AI65" i="11"/>
  <c r="AH65" i="11"/>
  <c r="AG65" i="11"/>
  <c r="AF65" i="11"/>
  <c r="AE65" i="11"/>
  <c r="AD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I13" i="12"/>
  <c r="H13" i="12"/>
  <c r="G13" i="12"/>
  <c r="F13" i="12"/>
  <c r="E13" i="12"/>
  <c r="D13" i="12"/>
  <c r="C13" i="12"/>
  <c r="J4" i="12"/>
  <c r="C21" i="11"/>
  <c r="I4" i="12"/>
  <c r="C20" i="11"/>
  <c r="H4" i="12"/>
  <c r="G4" i="12"/>
  <c r="F4" i="12"/>
  <c r="AL16" i="11"/>
  <c r="AK16" i="11"/>
  <c r="AJ16" i="11"/>
  <c r="AI16" i="11"/>
  <c r="AH16" i="11"/>
  <c r="AG16" i="11"/>
  <c r="AF16" i="11"/>
  <c r="AE16" i="11"/>
  <c r="AD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L15" i="11"/>
  <c r="AK15" i="11"/>
  <c r="AJ15" i="11"/>
  <c r="AI15" i="11"/>
  <c r="AH15" i="11"/>
  <c r="AG15" i="11"/>
  <c r="AF15" i="11"/>
  <c r="AD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L14" i="11"/>
  <c r="AK14" i="11"/>
  <c r="AJ14" i="11"/>
  <c r="AI14" i="11"/>
  <c r="AH14" i="11"/>
  <c r="AG14" i="11"/>
  <c r="AF14" i="11"/>
  <c r="AE14" i="11"/>
  <c r="AD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F236" i="1" l="1"/>
  <c r="AZ5" i="11"/>
  <c r="BE8" i="11"/>
  <c r="BJ7" i="11" s="1"/>
  <c r="G236" i="1"/>
  <c r="W236" i="1"/>
  <c r="BF5" i="11"/>
  <c r="AF236" i="1"/>
  <c r="BA5" i="11"/>
  <c r="BC5" i="11"/>
  <c r="BO5" i="11" s="1"/>
  <c r="H236" i="1"/>
  <c r="P236" i="1"/>
  <c r="AH236" i="1"/>
  <c r="BA8" i="11"/>
  <c r="BB8" i="11"/>
  <c r="AE90" i="11"/>
  <c r="I236" i="1"/>
  <c r="Q236" i="1"/>
  <c r="Y236" i="1"/>
  <c r="AI236" i="1"/>
  <c r="V236" i="1"/>
  <c r="BG5" i="11"/>
  <c r="BF8" i="11"/>
  <c r="J236" i="1"/>
  <c r="Z236" i="1"/>
  <c r="N236" i="1"/>
  <c r="AZ8" i="11"/>
  <c r="K236" i="1"/>
  <c r="S236" i="1"/>
  <c r="AK236" i="1"/>
  <c r="BE5" i="11"/>
  <c r="BJ4" i="11" s="1"/>
  <c r="BC8" i="11"/>
  <c r="BO8" i="11" s="1"/>
  <c r="D236" i="1"/>
  <c r="L236" i="1"/>
  <c r="T236" i="1"/>
  <c r="AL236" i="1"/>
  <c r="BB5" i="11"/>
  <c r="BG8" i="11"/>
  <c r="E236" i="1"/>
  <c r="M236" i="1"/>
  <c r="AE236" i="1"/>
  <c r="BP170" i="1"/>
  <c r="BO70" i="9"/>
  <c r="BA14" i="11"/>
  <c r="BO74" i="9"/>
  <c r="BO73" i="9"/>
  <c r="BO71" i="9"/>
  <c r="BO69" i="9"/>
  <c r="BB14" i="11"/>
  <c r="BA16" i="11"/>
  <c r="BH16" i="11"/>
  <c r="BO170" i="1"/>
  <c r="BP97" i="1"/>
  <c r="BO72" i="9"/>
  <c r="BO68" i="9"/>
  <c r="BH14" i="11"/>
  <c r="BC15" i="11"/>
  <c r="AZ16" i="11"/>
  <c r="BG16" i="11"/>
  <c r="BH15" i="11"/>
  <c r="BC16" i="11"/>
  <c r="BF15" i="11"/>
  <c r="BO24" i="9"/>
  <c r="BO31" i="9"/>
  <c r="BO26" i="9"/>
  <c r="BO28" i="9"/>
  <c r="BO25" i="9"/>
  <c r="BO27" i="9"/>
  <c r="BO29" i="9"/>
  <c r="BO30" i="9"/>
  <c r="BC14" i="11"/>
  <c r="BG15" i="11"/>
  <c r="BB16" i="11"/>
  <c r="BO97" i="1"/>
  <c r="BP88" i="9"/>
  <c r="BP247" i="1" s="1"/>
  <c r="BF247" i="1"/>
  <c r="AZ15" i="11"/>
  <c r="AZ65" i="11"/>
  <c r="O236" i="1"/>
  <c r="BG65" i="11"/>
  <c r="BG236" i="1" s="1"/>
  <c r="AG236" i="1"/>
  <c r="BP23" i="1"/>
  <c r="BC65" i="11"/>
  <c r="BC236" i="1" s="1"/>
  <c r="X236" i="1"/>
  <c r="BF14" i="11"/>
  <c r="BA15" i="11"/>
  <c r="BA65" i="11"/>
  <c r="BA236" i="1" s="1"/>
  <c r="R236" i="1"/>
  <c r="BH65" i="11"/>
  <c r="BH236" i="1" s="1"/>
  <c r="AJ236" i="1"/>
  <c r="BO88" i="9"/>
  <c r="BO247" i="1" s="1"/>
  <c r="AZ247" i="1"/>
  <c r="BP26" i="9"/>
  <c r="BP24" i="9"/>
  <c r="BP30" i="9"/>
  <c r="BP27" i="9"/>
  <c r="BP28" i="9"/>
  <c r="BP31" i="9"/>
  <c r="BP29" i="9"/>
  <c r="BP25" i="9"/>
  <c r="AA236" i="1"/>
  <c r="BP74" i="9"/>
  <c r="BP69" i="9"/>
  <c r="BP75" i="9"/>
  <c r="BP68" i="9"/>
  <c r="BP73" i="9"/>
  <c r="BP71" i="9"/>
  <c r="BP72" i="9"/>
  <c r="BP70" i="9"/>
  <c r="BF65" i="11"/>
  <c r="BF236" i="1" s="1"/>
  <c r="AD236" i="1"/>
  <c r="BP46" i="9"/>
  <c r="BP50" i="9"/>
  <c r="BP47" i="9"/>
  <c r="BP52" i="9"/>
  <c r="BP51" i="9"/>
  <c r="BP49" i="9"/>
  <c r="BP48" i="9"/>
  <c r="BP53" i="9"/>
  <c r="AZ14" i="11"/>
  <c r="BG14" i="11"/>
  <c r="BB15" i="11"/>
  <c r="BF16" i="11"/>
  <c r="BB65" i="11"/>
  <c r="BB236" i="1" s="1"/>
  <c r="U236" i="1"/>
  <c r="BO46" i="9"/>
  <c r="BO53" i="9"/>
  <c r="BO49" i="9"/>
  <c r="BO50" i="9"/>
  <c r="BO48" i="9"/>
  <c r="BO47" i="9"/>
  <c r="BO51" i="9"/>
  <c r="BO52" i="9"/>
  <c r="BO23" i="1"/>
  <c r="BH8" i="11"/>
  <c r="BP8" i="11" s="1"/>
  <c r="AM9" i="11"/>
  <c r="BH5" i="11"/>
  <c r="BP5" i="11" s="1"/>
  <c r="AM6" i="11"/>
  <c r="AB13" i="11"/>
  <c r="W89" i="11"/>
  <c r="AD91" i="11"/>
  <c r="AL91" i="11"/>
  <c r="AG89" i="11"/>
  <c r="AF90" i="11"/>
  <c r="X89" i="11"/>
  <c r="AH89" i="11"/>
  <c r="AG90" i="11"/>
  <c r="AE91" i="11"/>
  <c r="Y89" i="11"/>
  <c r="AI89" i="11"/>
  <c r="W90" i="11"/>
  <c r="AH90" i="11"/>
  <c r="AF91" i="11"/>
  <c r="Z89" i="11"/>
  <c r="AJ89" i="11"/>
  <c r="X90" i="11"/>
  <c r="AI90" i="11"/>
  <c r="W91" i="11"/>
  <c r="AG91" i="11"/>
  <c r="AA89" i="11"/>
  <c r="AK89" i="11"/>
  <c r="Y90" i="11"/>
  <c r="AJ90" i="11"/>
  <c r="X91" i="11"/>
  <c r="AH91" i="11"/>
  <c r="AD89" i="11"/>
  <c r="AL89" i="11"/>
  <c r="Z90" i="11"/>
  <c r="AK90" i="11"/>
  <c r="Y91" i="11"/>
  <c r="AI91" i="11"/>
  <c r="AE89" i="11"/>
  <c r="AA90" i="11"/>
  <c r="AL90" i="11"/>
  <c r="Z91" i="11"/>
  <c r="AJ91" i="11"/>
  <c r="AF89" i="11"/>
  <c r="AD90" i="11"/>
  <c r="AA91" i="11"/>
  <c r="AK91" i="11"/>
  <c r="AC14" i="11"/>
  <c r="C4" i="12"/>
  <c r="AC15" i="11"/>
  <c r="AC65" i="11"/>
  <c r="J13" i="12"/>
  <c r="AC16" i="11"/>
  <c r="E4" i="12"/>
  <c r="E38" i="11"/>
  <c r="M38" i="11"/>
  <c r="U38" i="11"/>
  <c r="AC38" i="11"/>
  <c r="AK38" i="11"/>
  <c r="C36" i="11"/>
  <c r="C37" i="11"/>
  <c r="C38" i="11"/>
  <c r="G38" i="11"/>
  <c r="K38" i="11"/>
  <c r="O38" i="11"/>
  <c r="S38" i="11"/>
  <c r="W38" i="11"/>
  <c r="AA38" i="11"/>
  <c r="AE38" i="11"/>
  <c r="AI38" i="11"/>
  <c r="AB14" i="11"/>
  <c r="AB15" i="11"/>
  <c r="D4" i="12"/>
  <c r="AB16" i="11"/>
  <c r="C8" i="12"/>
  <c r="D8" i="12"/>
  <c r="D38" i="11"/>
  <c r="H38" i="11"/>
  <c r="L38" i="11"/>
  <c r="P38" i="11"/>
  <c r="T38" i="11"/>
  <c r="X38" i="11"/>
  <c r="AB38" i="11"/>
  <c r="E8" i="12"/>
  <c r="AF38" i="11"/>
  <c r="AJ38" i="11"/>
  <c r="F8" i="12"/>
  <c r="G8" i="12"/>
  <c r="H8" i="12"/>
  <c r="I8" i="12"/>
  <c r="J8" i="12"/>
  <c r="AB65" i="11"/>
  <c r="I38" i="11"/>
  <c r="Q38" i="11"/>
  <c r="Y38" i="11"/>
  <c r="AG38" i="11"/>
  <c r="F38" i="11"/>
  <c r="J38" i="11"/>
  <c r="N38" i="11"/>
  <c r="R38" i="11"/>
  <c r="V38" i="11"/>
  <c r="Z38" i="11"/>
  <c r="AD38" i="11"/>
  <c r="AH38" i="11"/>
  <c r="AL38" i="11"/>
  <c r="AI6" i="11"/>
  <c r="G9" i="11"/>
  <c r="K9" i="11"/>
  <c r="O9" i="11"/>
  <c r="S9" i="11"/>
  <c r="W9" i="11"/>
  <c r="AA9" i="11"/>
  <c r="AE9" i="11"/>
  <c r="AI9" i="11"/>
  <c r="F6" i="11"/>
  <c r="J6" i="11"/>
  <c r="N6" i="11"/>
  <c r="R6" i="11"/>
  <c r="V6" i="11"/>
  <c r="Z6" i="11"/>
  <c r="AD6" i="11"/>
  <c r="AH6" i="11"/>
  <c r="AL6" i="11"/>
  <c r="F9" i="11"/>
  <c r="J9" i="11"/>
  <c r="R9" i="11"/>
  <c r="V9" i="11"/>
  <c r="H6" i="11"/>
  <c r="L6" i="11"/>
  <c r="AB6" i="11"/>
  <c r="D9" i="11"/>
  <c r="T9" i="11"/>
  <c r="X9" i="11"/>
  <c r="AF9" i="11"/>
  <c r="T6" i="11"/>
  <c r="AJ6" i="11"/>
  <c r="H9" i="11"/>
  <c r="P9" i="11"/>
  <c r="AB9" i="11"/>
  <c r="D6" i="11"/>
  <c r="S6" i="11"/>
  <c r="AA6" i="11"/>
  <c r="L9" i="11"/>
  <c r="AJ9" i="11"/>
  <c r="D55" i="1"/>
  <c r="D17" i="11"/>
  <c r="H55" i="1"/>
  <c r="H17" i="11"/>
  <c r="L55" i="1"/>
  <c r="L17" i="11"/>
  <c r="P55" i="1"/>
  <c r="P17" i="11"/>
  <c r="T55" i="1"/>
  <c r="T17" i="11"/>
  <c r="X55" i="1"/>
  <c r="X17" i="11"/>
  <c r="AB55" i="1"/>
  <c r="AB17" i="11"/>
  <c r="AF55" i="1"/>
  <c r="AF17" i="11"/>
  <c r="AJ55" i="1"/>
  <c r="AJ17" i="11"/>
  <c r="D63" i="1"/>
  <c r="D18" i="11"/>
  <c r="H63" i="1"/>
  <c r="H18" i="11"/>
  <c r="L63" i="1"/>
  <c r="L18" i="11"/>
  <c r="P63" i="1"/>
  <c r="P18" i="11"/>
  <c r="T63" i="1"/>
  <c r="T18" i="11"/>
  <c r="X63" i="1"/>
  <c r="X18" i="11"/>
  <c r="AB63" i="1"/>
  <c r="AB18" i="11"/>
  <c r="AF63" i="1"/>
  <c r="AF18" i="11"/>
  <c r="AJ63" i="1"/>
  <c r="AJ18" i="11"/>
  <c r="D71" i="1"/>
  <c r="D19" i="11"/>
  <c r="H71" i="1"/>
  <c r="H19" i="11"/>
  <c r="L71" i="1"/>
  <c r="L19" i="11"/>
  <c r="P71" i="1"/>
  <c r="P19" i="11"/>
  <c r="T71" i="1"/>
  <c r="T19" i="11"/>
  <c r="X71" i="1"/>
  <c r="X19" i="11"/>
  <c r="AB71" i="1"/>
  <c r="AB19" i="11"/>
  <c r="AF71" i="1"/>
  <c r="AF19" i="11"/>
  <c r="AJ71" i="1"/>
  <c r="AJ19" i="11"/>
  <c r="D80" i="1"/>
  <c r="D20" i="11"/>
  <c r="H80" i="1"/>
  <c r="H20" i="11"/>
  <c r="L80" i="1"/>
  <c r="L20" i="11"/>
  <c r="P80" i="1"/>
  <c r="P20" i="11"/>
  <c r="T80" i="1"/>
  <c r="T20" i="11"/>
  <c r="X80" i="1"/>
  <c r="X20" i="11"/>
  <c r="AB80" i="1"/>
  <c r="AB20" i="11"/>
  <c r="AF80" i="1"/>
  <c r="AF20" i="11"/>
  <c r="AJ80" i="1"/>
  <c r="AJ20" i="11"/>
  <c r="D88" i="1"/>
  <c r="D21" i="11"/>
  <c r="H88" i="1"/>
  <c r="H21" i="11"/>
  <c r="L88" i="1"/>
  <c r="L21" i="11"/>
  <c r="P88" i="1"/>
  <c r="P21" i="11"/>
  <c r="T88" i="1"/>
  <c r="T21" i="11"/>
  <c r="X88" i="1"/>
  <c r="X21" i="11"/>
  <c r="AB88" i="1"/>
  <c r="AB21" i="11"/>
  <c r="AF88" i="1"/>
  <c r="AF21" i="11"/>
  <c r="AJ88" i="1"/>
  <c r="AJ21" i="11"/>
  <c r="D104" i="1"/>
  <c r="D36" i="11"/>
  <c r="H104" i="1"/>
  <c r="H36" i="11"/>
  <c r="L104" i="1"/>
  <c r="L36" i="11"/>
  <c r="P104" i="1"/>
  <c r="P36" i="11"/>
  <c r="T104" i="1"/>
  <c r="T36" i="11"/>
  <c r="X104" i="1"/>
  <c r="X36" i="11"/>
  <c r="AB104" i="1"/>
  <c r="AB36" i="11"/>
  <c r="AF104" i="1"/>
  <c r="AF36" i="11"/>
  <c r="AJ104" i="1"/>
  <c r="AJ36" i="11"/>
  <c r="D113" i="1"/>
  <c r="D37" i="11"/>
  <c r="H113" i="1"/>
  <c r="H37" i="11"/>
  <c r="L113" i="1"/>
  <c r="L37" i="11"/>
  <c r="P113" i="1"/>
  <c r="P37" i="11"/>
  <c r="T113" i="1"/>
  <c r="T37" i="11"/>
  <c r="X113" i="1"/>
  <c r="X37" i="11"/>
  <c r="AB113" i="1"/>
  <c r="AB37" i="11"/>
  <c r="AF113" i="1"/>
  <c r="AF37" i="11"/>
  <c r="AJ113" i="1"/>
  <c r="AJ37" i="11"/>
  <c r="D129" i="1"/>
  <c r="D39" i="11"/>
  <c r="H129" i="1"/>
  <c r="H39" i="11"/>
  <c r="L129" i="1"/>
  <c r="L39" i="11"/>
  <c r="P129" i="1"/>
  <c r="P39" i="11"/>
  <c r="T129" i="1"/>
  <c r="T39" i="11"/>
  <c r="X129" i="1"/>
  <c r="X39" i="11"/>
  <c r="AB129" i="1"/>
  <c r="AB39" i="11"/>
  <c r="AF129" i="1"/>
  <c r="AF39" i="11"/>
  <c r="AJ129" i="1"/>
  <c r="AJ39" i="11"/>
  <c r="D137" i="1"/>
  <c r="D40" i="11"/>
  <c r="H137" i="1"/>
  <c r="H40" i="11"/>
  <c r="L137" i="1"/>
  <c r="L40" i="11"/>
  <c r="P137" i="1"/>
  <c r="P40" i="11"/>
  <c r="T137" i="1"/>
  <c r="T40" i="11"/>
  <c r="X137" i="1"/>
  <c r="X40" i="11"/>
  <c r="AB137" i="1"/>
  <c r="AB40" i="11"/>
  <c r="AF137" i="1"/>
  <c r="AF40" i="11"/>
  <c r="AJ137" i="1"/>
  <c r="AJ40" i="11"/>
  <c r="D145" i="1"/>
  <c r="D41" i="11"/>
  <c r="H145" i="1"/>
  <c r="H41" i="11"/>
  <c r="L145" i="1"/>
  <c r="L41" i="11"/>
  <c r="P145" i="1"/>
  <c r="P41" i="11"/>
  <c r="T145" i="1"/>
  <c r="T41" i="11"/>
  <c r="X145" i="1"/>
  <c r="X41" i="11"/>
  <c r="AB145" i="1"/>
  <c r="AB41" i="11"/>
  <c r="AF145" i="1"/>
  <c r="AF41" i="11"/>
  <c r="AJ145" i="1"/>
  <c r="AJ41" i="11"/>
  <c r="D153" i="1"/>
  <c r="D42" i="11"/>
  <c r="H153" i="1"/>
  <c r="H42" i="11"/>
  <c r="L153" i="1"/>
  <c r="L42" i="11"/>
  <c r="P153" i="1"/>
  <c r="P42" i="11"/>
  <c r="T153" i="1"/>
  <c r="T42" i="11"/>
  <c r="X153" i="1"/>
  <c r="X42" i="11"/>
  <c r="AB153" i="1"/>
  <c r="AB42" i="11"/>
  <c r="AF153" i="1"/>
  <c r="AF42" i="11"/>
  <c r="AJ153" i="1"/>
  <c r="AJ42" i="11"/>
  <c r="D161" i="1"/>
  <c r="D43" i="11"/>
  <c r="H161" i="1"/>
  <c r="H43" i="11"/>
  <c r="L161" i="1"/>
  <c r="L43" i="11"/>
  <c r="P161" i="1"/>
  <c r="P43" i="11"/>
  <c r="T161" i="1"/>
  <c r="T43" i="11"/>
  <c r="X161" i="1"/>
  <c r="X43" i="11"/>
  <c r="AB161" i="1"/>
  <c r="AB43" i="11"/>
  <c r="AF161" i="1"/>
  <c r="AF43" i="11"/>
  <c r="AJ161" i="1"/>
  <c r="AJ43" i="11"/>
  <c r="D177" i="1"/>
  <c r="D176" i="1" s="1"/>
  <c r="D58" i="11"/>
  <c r="H177" i="1"/>
  <c r="H176" i="1" s="1"/>
  <c r="H58" i="11"/>
  <c r="L177" i="1"/>
  <c r="L176" i="1" s="1"/>
  <c r="L58" i="11"/>
  <c r="P177" i="1"/>
  <c r="P176" i="1" s="1"/>
  <c r="P58" i="11"/>
  <c r="T177" i="1"/>
  <c r="T176" i="1" s="1"/>
  <c r="T58" i="11"/>
  <c r="X177" i="1"/>
  <c r="X58" i="11"/>
  <c r="AB177" i="1"/>
  <c r="AB176" i="1" s="1"/>
  <c r="AB58" i="11"/>
  <c r="AF177" i="1"/>
  <c r="AF176" i="1" s="1"/>
  <c r="AF58" i="11"/>
  <c r="AJ177" i="1"/>
  <c r="AJ58" i="11"/>
  <c r="D186" i="1"/>
  <c r="D185" i="1" s="1"/>
  <c r="D59" i="11"/>
  <c r="H186" i="1"/>
  <c r="H185" i="1" s="1"/>
  <c r="H59" i="11"/>
  <c r="L186" i="1"/>
  <c r="L185" i="1" s="1"/>
  <c r="L59" i="11"/>
  <c r="P186" i="1"/>
  <c r="P185" i="1" s="1"/>
  <c r="P59" i="11"/>
  <c r="T186" i="1"/>
  <c r="T185" i="1" s="1"/>
  <c r="T59" i="11"/>
  <c r="X186" i="1"/>
  <c r="X59" i="11"/>
  <c r="AB186" i="1"/>
  <c r="AB185" i="1" s="1"/>
  <c r="AB59" i="11"/>
  <c r="AF186" i="1"/>
  <c r="AF185" i="1" s="1"/>
  <c r="AF59" i="11"/>
  <c r="AJ186" i="1"/>
  <c r="AJ59" i="11"/>
  <c r="D194" i="1"/>
  <c r="D193" i="1" s="1"/>
  <c r="D60" i="11"/>
  <c r="H194" i="1"/>
  <c r="H193" i="1" s="1"/>
  <c r="H60" i="11"/>
  <c r="L194" i="1"/>
  <c r="L193" i="1" s="1"/>
  <c r="L60" i="11"/>
  <c r="P194" i="1"/>
  <c r="P193" i="1" s="1"/>
  <c r="P60" i="11"/>
  <c r="T194" i="1"/>
  <c r="T193" i="1" s="1"/>
  <c r="T60" i="11"/>
  <c r="X194" i="1"/>
  <c r="X60" i="11"/>
  <c r="AB194" i="1"/>
  <c r="AB193" i="1" s="1"/>
  <c r="AB60" i="11"/>
  <c r="AF194" i="1"/>
  <c r="AF193" i="1" s="1"/>
  <c r="AF60" i="11"/>
  <c r="AJ194" i="1"/>
  <c r="AJ60" i="11"/>
  <c r="D202" i="1"/>
  <c r="D201" i="1" s="1"/>
  <c r="D61" i="11"/>
  <c r="H202" i="1"/>
  <c r="H201" i="1" s="1"/>
  <c r="H61" i="11"/>
  <c r="L202" i="1"/>
  <c r="L201" i="1" s="1"/>
  <c r="L61" i="11"/>
  <c r="P202" i="1"/>
  <c r="P201" i="1" s="1"/>
  <c r="P61" i="11"/>
  <c r="T202" i="1"/>
  <c r="T201" i="1" s="1"/>
  <c r="T61" i="11"/>
  <c r="X202" i="1"/>
  <c r="X61" i="11"/>
  <c r="AB202" i="1"/>
  <c r="AB201" i="1" s="1"/>
  <c r="AB61" i="11"/>
  <c r="AF202" i="1"/>
  <c r="AF201" i="1" s="1"/>
  <c r="AF61" i="11"/>
  <c r="AJ202" i="1"/>
  <c r="AJ61" i="11"/>
  <c r="D210" i="1"/>
  <c r="D209" i="1" s="1"/>
  <c r="D62" i="11"/>
  <c r="H210" i="1"/>
  <c r="H209" i="1" s="1"/>
  <c r="H62" i="11"/>
  <c r="L210" i="1"/>
  <c r="L209" i="1" s="1"/>
  <c r="L62" i="11"/>
  <c r="P210" i="1"/>
  <c r="P209" i="1" s="1"/>
  <c r="P62" i="11"/>
  <c r="T210" i="1"/>
  <c r="T209" i="1" s="1"/>
  <c r="T62" i="11"/>
  <c r="X210" i="1"/>
  <c r="X62" i="11"/>
  <c r="AB210" i="1"/>
  <c r="AB209" i="1" s="1"/>
  <c r="AB212" i="1" s="1"/>
  <c r="AF210" i="1"/>
  <c r="AF209" i="1" s="1"/>
  <c r="AF62" i="11"/>
  <c r="AJ210" i="1"/>
  <c r="AJ62" i="11"/>
  <c r="D218" i="1"/>
  <c r="D217" i="1" s="1"/>
  <c r="D63" i="11"/>
  <c r="H218" i="1"/>
  <c r="H217" i="1" s="1"/>
  <c r="H63" i="11"/>
  <c r="L218" i="1"/>
  <c r="L217" i="1" s="1"/>
  <c r="L63" i="11"/>
  <c r="P218" i="1"/>
  <c r="P217" i="1" s="1"/>
  <c r="P63" i="11"/>
  <c r="T218" i="1"/>
  <c r="T217" i="1" s="1"/>
  <c r="T63" i="11"/>
  <c r="X218" i="1"/>
  <c r="X63" i="11"/>
  <c r="AB218" i="1"/>
  <c r="AB217" i="1" s="1"/>
  <c r="AB63" i="11"/>
  <c r="AF218" i="1"/>
  <c r="AF217" i="1" s="1"/>
  <c r="AF63" i="11"/>
  <c r="AJ218" i="1"/>
  <c r="AJ63" i="11"/>
  <c r="D226" i="1"/>
  <c r="D225" i="1" s="1"/>
  <c r="D64" i="11"/>
  <c r="H226" i="1"/>
  <c r="H225" i="1" s="1"/>
  <c r="H64" i="11"/>
  <c r="L226" i="1"/>
  <c r="L225" i="1" s="1"/>
  <c r="L64" i="11"/>
  <c r="P226" i="1"/>
  <c r="P225" i="1" s="1"/>
  <c r="P64" i="11"/>
  <c r="T226" i="1"/>
  <c r="T225" i="1" s="1"/>
  <c r="T64" i="11"/>
  <c r="X226" i="1"/>
  <c r="X64" i="11"/>
  <c r="AB226" i="1"/>
  <c r="AB225" i="1" s="1"/>
  <c r="AB64" i="11"/>
  <c r="AF226" i="1"/>
  <c r="AF225" i="1" s="1"/>
  <c r="AF64" i="11"/>
  <c r="AJ226" i="1"/>
  <c r="AJ64" i="11"/>
  <c r="D86" i="11"/>
  <c r="H86" i="11"/>
  <c r="L86" i="11"/>
  <c r="P86" i="11"/>
  <c r="T86" i="11"/>
  <c r="X86" i="11"/>
  <c r="AF86" i="11"/>
  <c r="AJ86" i="11"/>
  <c r="E6" i="11"/>
  <c r="I6" i="11"/>
  <c r="M6" i="11"/>
  <c r="Q6" i="11"/>
  <c r="U6" i="11"/>
  <c r="Y6" i="11"/>
  <c r="AC6" i="11"/>
  <c r="AG6" i="11"/>
  <c r="AK6" i="11"/>
  <c r="E9" i="11"/>
  <c r="I9" i="11"/>
  <c r="M9" i="11"/>
  <c r="Q9" i="11"/>
  <c r="U9" i="11"/>
  <c r="Y9" i="11"/>
  <c r="AC9" i="11"/>
  <c r="AG9" i="11"/>
  <c r="AK9" i="11"/>
  <c r="E55" i="1"/>
  <c r="E17" i="11"/>
  <c r="I55" i="1"/>
  <c r="I17" i="11"/>
  <c r="M55" i="1"/>
  <c r="M17" i="11"/>
  <c r="Q55" i="1"/>
  <c r="Q17" i="11"/>
  <c r="U55" i="1"/>
  <c r="U17" i="11"/>
  <c r="Y55" i="1"/>
  <c r="Y17" i="11"/>
  <c r="AC55" i="1"/>
  <c r="AC17" i="11"/>
  <c r="AG55" i="1"/>
  <c r="AG17" i="11"/>
  <c r="AK55" i="1"/>
  <c r="AK17" i="11"/>
  <c r="E63" i="1"/>
  <c r="E18" i="11"/>
  <c r="I63" i="1"/>
  <c r="I18" i="11"/>
  <c r="M63" i="1"/>
  <c r="M18" i="11"/>
  <c r="Q63" i="1"/>
  <c r="Q18" i="11"/>
  <c r="U63" i="1"/>
  <c r="U18" i="11"/>
  <c r="Y63" i="1"/>
  <c r="Y18" i="11"/>
  <c r="AC63" i="1"/>
  <c r="AC18" i="11"/>
  <c r="AG63" i="1"/>
  <c r="AG18" i="11"/>
  <c r="AK63" i="1"/>
  <c r="AK18" i="11"/>
  <c r="E71" i="1"/>
  <c r="E19" i="11"/>
  <c r="I71" i="1"/>
  <c r="I19" i="11"/>
  <c r="M71" i="1"/>
  <c r="M19" i="11"/>
  <c r="Q71" i="1"/>
  <c r="Q19" i="11"/>
  <c r="U71" i="1"/>
  <c r="U19" i="11"/>
  <c r="Y71" i="1"/>
  <c r="Y19" i="11"/>
  <c r="AC71" i="1"/>
  <c r="AC19" i="11"/>
  <c r="AG71" i="1"/>
  <c r="AG19" i="11"/>
  <c r="AK71" i="1"/>
  <c r="AK19" i="11"/>
  <c r="E80" i="1"/>
  <c r="E20" i="11"/>
  <c r="I80" i="1"/>
  <c r="I20" i="11"/>
  <c r="M80" i="1"/>
  <c r="M20" i="11"/>
  <c r="Q80" i="1"/>
  <c r="Q20" i="11"/>
  <c r="U80" i="1"/>
  <c r="U20" i="11"/>
  <c r="Y80" i="1"/>
  <c r="Y20" i="11"/>
  <c r="AC80" i="1"/>
  <c r="AC20" i="11"/>
  <c r="AG80" i="1"/>
  <c r="AG20" i="11"/>
  <c r="AK80" i="1"/>
  <c r="AK20" i="11"/>
  <c r="E88" i="1"/>
  <c r="E21" i="11"/>
  <c r="I88" i="1"/>
  <c r="I21" i="11"/>
  <c r="M88" i="1"/>
  <c r="M21" i="11"/>
  <c r="Q88" i="1"/>
  <c r="Q21" i="11"/>
  <c r="U88" i="1"/>
  <c r="U21" i="11"/>
  <c r="Y88" i="1"/>
  <c r="Y21" i="11"/>
  <c r="AC88" i="1"/>
  <c r="AC21" i="11"/>
  <c r="AG88" i="1"/>
  <c r="AG21" i="11"/>
  <c r="AK88" i="1"/>
  <c r="AK21" i="11"/>
  <c r="E104" i="1"/>
  <c r="E36" i="11"/>
  <c r="I104" i="1"/>
  <c r="I36" i="11"/>
  <c r="M104" i="1"/>
  <c r="M36" i="11"/>
  <c r="Q104" i="1"/>
  <c r="Q36" i="11"/>
  <c r="U104" i="1"/>
  <c r="U36" i="11"/>
  <c r="Y104" i="1"/>
  <c r="Y36" i="11"/>
  <c r="AC104" i="1"/>
  <c r="AC36" i="11"/>
  <c r="AG104" i="1"/>
  <c r="AG36" i="11"/>
  <c r="AK104" i="1"/>
  <c r="AK36" i="11"/>
  <c r="E113" i="1"/>
  <c r="E37" i="11"/>
  <c r="I113" i="1"/>
  <c r="I37" i="11"/>
  <c r="M113" i="1"/>
  <c r="M37" i="11"/>
  <c r="Q113" i="1"/>
  <c r="Q37" i="11"/>
  <c r="U113" i="1"/>
  <c r="U37" i="11"/>
  <c r="Y113" i="1"/>
  <c r="Y37" i="11"/>
  <c r="AC113" i="1"/>
  <c r="AC37" i="11"/>
  <c r="AG113" i="1"/>
  <c r="AG37" i="11"/>
  <c r="AK113" i="1"/>
  <c r="AK37" i="11"/>
  <c r="E129" i="1"/>
  <c r="E39" i="11"/>
  <c r="I129" i="1"/>
  <c r="I39" i="11"/>
  <c r="M129" i="1"/>
  <c r="M39" i="11"/>
  <c r="Q129" i="1"/>
  <c r="Q39" i="11"/>
  <c r="U129" i="1"/>
  <c r="U39" i="11"/>
  <c r="Y129" i="1"/>
  <c r="Y39" i="11"/>
  <c r="AC129" i="1"/>
  <c r="AC39" i="11"/>
  <c r="AG129" i="1"/>
  <c r="AG39" i="11"/>
  <c r="AK129" i="1"/>
  <c r="AK39" i="11"/>
  <c r="E137" i="1"/>
  <c r="E40" i="11"/>
  <c r="I137" i="1"/>
  <c r="I40" i="11"/>
  <c r="M137" i="1"/>
  <c r="M40" i="11"/>
  <c r="Q137" i="1"/>
  <c r="Q40" i="11"/>
  <c r="U137" i="1"/>
  <c r="U40" i="11"/>
  <c r="Y137" i="1"/>
  <c r="Y40" i="11"/>
  <c r="AC137" i="1"/>
  <c r="AC40" i="11"/>
  <c r="AG137" i="1"/>
  <c r="AG40" i="11"/>
  <c r="AK137" i="1"/>
  <c r="AK40" i="11"/>
  <c r="E145" i="1"/>
  <c r="E41" i="11"/>
  <c r="I145" i="1"/>
  <c r="I41" i="11"/>
  <c r="M145" i="1"/>
  <c r="M41" i="11"/>
  <c r="Q145" i="1"/>
  <c r="Q41" i="11"/>
  <c r="U145" i="1"/>
  <c r="U41" i="11"/>
  <c r="Y145" i="1"/>
  <c r="Y41" i="11"/>
  <c r="AC145" i="1"/>
  <c r="AC41" i="11"/>
  <c r="AG145" i="1"/>
  <c r="AG41" i="11"/>
  <c r="AK145" i="1"/>
  <c r="AK41" i="11"/>
  <c r="E153" i="1"/>
  <c r="E42" i="11"/>
  <c r="I153" i="1"/>
  <c r="I42" i="11"/>
  <c r="M153" i="1"/>
  <c r="M42" i="11"/>
  <c r="Q153" i="1"/>
  <c r="Q42" i="11"/>
  <c r="U153" i="1"/>
  <c r="U42" i="11"/>
  <c r="Y153" i="1"/>
  <c r="Y42" i="11"/>
  <c r="AC153" i="1"/>
  <c r="AC42" i="11"/>
  <c r="AG153" i="1"/>
  <c r="AG42" i="11"/>
  <c r="AK153" i="1"/>
  <c r="AK42" i="11"/>
  <c r="E161" i="1"/>
  <c r="E43" i="11"/>
  <c r="I161" i="1"/>
  <c r="I43" i="11"/>
  <c r="M161" i="1"/>
  <c r="M43" i="11"/>
  <c r="Q161" i="1"/>
  <c r="Q43" i="11"/>
  <c r="U161" i="1"/>
  <c r="U43" i="11"/>
  <c r="Y161" i="1"/>
  <c r="Y43" i="11"/>
  <c r="AC161" i="1"/>
  <c r="AC43" i="11"/>
  <c r="AG161" i="1"/>
  <c r="AG43" i="11"/>
  <c r="AK161" i="1"/>
  <c r="AK43" i="11"/>
  <c r="E177" i="1"/>
  <c r="E176" i="1" s="1"/>
  <c r="E58" i="11"/>
  <c r="I177" i="1"/>
  <c r="I176" i="1" s="1"/>
  <c r="I58" i="11"/>
  <c r="M177" i="1"/>
  <c r="M176" i="1" s="1"/>
  <c r="M58" i="11"/>
  <c r="Q177" i="1"/>
  <c r="Q176" i="1" s="1"/>
  <c r="Q58" i="11"/>
  <c r="U177" i="1"/>
  <c r="U58" i="11"/>
  <c r="Y177" i="1"/>
  <c r="Y176" i="1" s="1"/>
  <c r="Y58" i="11"/>
  <c r="AC177" i="1"/>
  <c r="AC176" i="1" s="1"/>
  <c r="AC58" i="11"/>
  <c r="AG177" i="1"/>
  <c r="AG58" i="11"/>
  <c r="AK177" i="1"/>
  <c r="AK176" i="1" s="1"/>
  <c r="AK58" i="11"/>
  <c r="E186" i="1"/>
  <c r="E185" i="1" s="1"/>
  <c r="E59" i="11"/>
  <c r="I186" i="1"/>
  <c r="I185" i="1" s="1"/>
  <c r="I59" i="11"/>
  <c r="M186" i="1"/>
  <c r="M185" i="1" s="1"/>
  <c r="M59" i="11"/>
  <c r="Q186" i="1"/>
  <c r="Q185" i="1" s="1"/>
  <c r="Q59" i="11"/>
  <c r="U186" i="1"/>
  <c r="U59" i="11"/>
  <c r="Y186" i="1"/>
  <c r="Y185" i="1" s="1"/>
  <c r="Y59" i="11"/>
  <c r="AC186" i="1"/>
  <c r="AC185" i="1" s="1"/>
  <c r="AC59" i="11"/>
  <c r="AG186" i="1"/>
  <c r="AG59" i="11"/>
  <c r="AK186" i="1"/>
  <c r="AK185" i="1" s="1"/>
  <c r="AK59" i="11"/>
  <c r="E194" i="1"/>
  <c r="E193" i="1" s="1"/>
  <c r="E60" i="11"/>
  <c r="I194" i="1"/>
  <c r="I193" i="1" s="1"/>
  <c r="I60" i="11"/>
  <c r="M194" i="1"/>
  <c r="M193" i="1" s="1"/>
  <c r="M60" i="11"/>
  <c r="Q194" i="1"/>
  <c r="Q193" i="1" s="1"/>
  <c r="Q60" i="11"/>
  <c r="U194" i="1"/>
  <c r="U60" i="11"/>
  <c r="Y194" i="1"/>
  <c r="Y193" i="1" s="1"/>
  <c r="Y60" i="11"/>
  <c r="AC194" i="1"/>
  <c r="AC193" i="1" s="1"/>
  <c r="AC60" i="11"/>
  <c r="AG194" i="1"/>
  <c r="AG60" i="11"/>
  <c r="AK194" i="1"/>
  <c r="AK193" i="1" s="1"/>
  <c r="AK60" i="11"/>
  <c r="E202" i="1"/>
  <c r="E201" i="1" s="1"/>
  <c r="E61" i="11"/>
  <c r="I202" i="1"/>
  <c r="I201" i="1" s="1"/>
  <c r="I61" i="11"/>
  <c r="M202" i="1"/>
  <c r="M201" i="1" s="1"/>
  <c r="M61" i="11"/>
  <c r="Q202" i="1"/>
  <c r="Q201" i="1" s="1"/>
  <c r="Q61" i="11"/>
  <c r="U202" i="1"/>
  <c r="U61" i="11"/>
  <c r="Y202" i="1"/>
  <c r="Y201" i="1" s="1"/>
  <c r="Y61" i="11"/>
  <c r="AC202" i="1"/>
  <c r="AC201" i="1" s="1"/>
  <c r="AC61" i="11"/>
  <c r="AG202" i="1"/>
  <c r="AG61" i="11"/>
  <c r="AK202" i="1"/>
  <c r="AK201" i="1" s="1"/>
  <c r="AK61" i="11"/>
  <c r="E210" i="1"/>
  <c r="E209" i="1" s="1"/>
  <c r="E62" i="11"/>
  <c r="I210" i="1"/>
  <c r="I209" i="1" s="1"/>
  <c r="I62" i="11"/>
  <c r="M210" i="1"/>
  <c r="M209" i="1" s="1"/>
  <c r="M62" i="11"/>
  <c r="Q210" i="1"/>
  <c r="Q209" i="1" s="1"/>
  <c r="Q62" i="11"/>
  <c r="U210" i="1"/>
  <c r="U62" i="11"/>
  <c r="Y210" i="1"/>
  <c r="Y209" i="1" s="1"/>
  <c r="Y62" i="11"/>
  <c r="AC210" i="1"/>
  <c r="AC209" i="1" s="1"/>
  <c r="AC62" i="11"/>
  <c r="AG210" i="1"/>
  <c r="AG62" i="11"/>
  <c r="AK210" i="1"/>
  <c r="AK209" i="1" s="1"/>
  <c r="AK62" i="11"/>
  <c r="E218" i="1"/>
  <c r="E217" i="1" s="1"/>
  <c r="E63" i="11"/>
  <c r="I218" i="1"/>
  <c r="I217" i="1" s="1"/>
  <c r="I63" i="11"/>
  <c r="M218" i="1"/>
  <c r="M217" i="1" s="1"/>
  <c r="M63" i="11"/>
  <c r="Q218" i="1"/>
  <c r="Q217" i="1" s="1"/>
  <c r="Q63" i="11"/>
  <c r="U218" i="1"/>
  <c r="U63" i="11"/>
  <c r="Y218" i="1"/>
  <c r="Y217" i="1" s="1"/>
  <c r="Y63" i="11"/>
  <c r="AC218" i="1"/>
  <c r="AC217" i="1" s="1"/>
  <c r="AC63" i="11"/>
  <c r="AG218" i="1"/>
  <c r="AG63" i="11"/>
  <c r="AK218" i="1"/>
  <c r="AK217" i="1" s="1"/>
  <c r="AK63" i="11"/>
  <c r="E226" i="1"/>
  <c r="E225" i="1" s="1"/>
  <c r="E64" i="11"/>
  <c r="I226" i="1"/>
  <c r="I225" i="1" s="1"/>
  <c r="I64" i="11"/>
  <c r="M226" i="1"/>
  <c r="M225" i="1" s="1"/>
  <c r="M64" i="11"/>
  <c r="Q226" i="1"/>
  <c r="Q225" i="1" s="1"/>
  <c r="Q64" i="11"/>
  <c r="U226" i="1"/>
  <c r="U64" i="11"/>
  <c r="Y226" i="1"/>
  <c r="Y225" i="1" s="1"/>
  <c r="Y64" i="11"/>
  <c r="AC226" i="1"/>
  <c r="AC225" i="1" s="1"/>
  <c r="AC64" i="11"/>
  <c r="AG226" i="1"/>
  <c r="AG64" i="11"/>
  <c r="AK226" i="1"/>
  <c r="AK225" i="1" s="1"/>
  <c r="AK64" i="11"/>
  <c r="E86" i="11"/>
  <c r="I86" i="11"/>
  <c r="M86" i="11"/>
  <c r="Q86" i="11"/>
  <c r="U86" i="11"/>
  <c r="Y86" i="11"/>
  <c r="AG86" i="11"/>
  <c r="AK86" i="11"/>
  <c r="N86" i="11"/>
  <c r="N9" i="11"/>
  <c r="Z9" i="11"/>
  <c r="AD9" i="11"/>
  <c r="AH9" i="11"/>
  <c r="AL9" i="11"/>
  <c r="F55" i="1"/>
  <c r="F17" i="11"/>
  <c r="J55" i="1"/>
  <c r="J17" i="11"/>
  <c r="N55" i="1"/>
  <c r="N17" i="11"/>
  <c r="R55" i="1"/>
  <c r="R17" i="11"/>
  <c r="V55" i="1"/>
  <c r="V17" i="11"/>
  <c r="Z55" i="1"/>
  <c r="Z17" i="11"/>
  <c r="AD55" i="1"/>
  <c r="AD17" i="11"/>
  <c r="AH55" i="1"/>
  <c r="AH17" i="11"/>
  <c r="AL55" i="1"/>
  <c r="AL17" i="11"/>
  <c r="F63" i="1"/>
  <c r="F62" i="1" s="1"/>
  <c r="F18" i="11"/>
  <c r="J63" i="1"/>
  <c r="J62" i="1" s="1"/>
  <c r="J18" i="11"/>
  <c r="N63" i="1"/>
  <c r="N62" i="1" s="1"/>
  <c r="N18" i="11"/>
  <c r="R63" i="1"/>
  <c r="R18" i="11"/>
  <c r="V63" i="1"/>
  <c r="V18" i="11"/>
  <c r="Z63" i="1"/>
  <c r="Z18" i="11"/>
  <c r="AD63" i="1"/>
  <c r="AD18" i="11"/>
  <c r="AH63" i="1"/>
  <c r="AH18" i="11"/>
  <c r="AL63" i="1"/>
  <c r="AL18" i="11"/>
  <c r="F19" i="11"/>
  <c r="F71" i="1"/>
  <c r="J71" i="1"/>
  <c r="J19" i="11"/>
  <c r="N71" i="1"/>
  <c r="N19" i="11"/>
  <c r="R71" i="1"/>
  <c r="R19" i="11"/>
  <c r="V71" i="1"/>
  <c r="V19" i="11"/>
  <c r="Z71" i="1"/>
  <c r="Z19" i="11"/>
  <c r="AD71" i="1"/>
  <c r="AD19" i="11"/>
  <c r="AH71" i="1"/>
  <c r="AH19" i="11"/>
  <c r="AL71" i="1"/>
  <c r="AL19" i="11"/>
  <c r="F80" i="1"/>
  <c r="F20" i="11"/>
  <c r="J80" i="1"/>
  <c r="J20" i="11"/>
  <c r="N80" i="1"/>
  <c r="N20" i="11"/>
  <c r="R80" i="1"/>
  <c r="R20" i="11"/>
  <c r="V80" i="1"/>
  <c r="V20" i="11"/>
  <c r="Z80" i="1"/>
  <c r="Z20" i="11"/>
  <c r="AD80" i="1"/>
  <c r="AD20" i="11"/>
  <c r="AH80" i="1"/>
  <c r="AH20" i="11"/>
  <c r="AL80" i="1"/>
  <c r="AL20" i="11"/>
  <c r="F88" i="1"/>
  <c r="F21" i="11"/>
  <c r="J88" i="1"/>
  <c r="J21" i="11"/>
  <c r="N88" i="1"/>
  <c r="N21" i="11"/>
  <c r="R88" i="1"/>
  <c r="R21" i="11"/>
  <c r="V88" i="1"/>
  <c r="V21" i="11"/>
  <c r="Z88" i="1"/>
  <c r="Z21" i="11"/>
  <c r="AD88" i="1"/>
  <c r="AD21" i="11"/>
  <c r="AH88" i="1"/>
  <c r="AH21" i="11"/>
  <c r="AL88" i="1"/>
  <c r="AL21" i="11"/>
  <c r="F104" i="1"/>
  <c r="F36" i="11"/>
  <c r="J104" i="1"/>
  <c r="J36" i="11"/>
  <c r="N104" i="1"/>
  <c r="N36" i="11"/>
  <c r="R104" i="1"/>
  <c r="R36" i="11"/>
  <c r="V104" i="1"/>
  <c r="V36" i="11"/>
  <c r="Z104" i="1"/>
  <c r="Z36" i="11"/>
  <c r="AD104" i="1"/>
  <c r="AD36" i="11"/>
  <c r="AH104" i="1"/>
  <c r="AH36" i="11"/>
  <c r="AL104" i="1"/>
  <c r="AL36" i="11"/>
  <c r="F113" i="1"/>
  <c r="F37" i="11"/>
  <c r="J113" i="1"/>
  <c r="J37" i="11"/>
  <c r="N113" i="1"/>
  <c r="N37" i="11"/>
  <c r="R113" i="1"/>
  <c r="R37" i="11"/>
  <c r="V113" i="1"/>
  <c r="V37" i="11"/>
  <c r="Z113" i="1"/>
  <c r="Z37" i="11"/>
  <c r="AD113" i="1"/>
  <c r="AD37" i="11"/>
  <c r="AH113" i="1"/>
  <c r="AH37" i="11"/>
  <c r="AL113" i="1"/>
  <c r="AL37" i="11"/>
  <c r="F129" i="1"/>
  <c r="F39" i="11"/>
  <c r="J129" i="1"/>
  <c r="J39" i="11"/>
  <c r="N129" i="1"/>
  <c r="N39" i="11"/>
  <c r="R129" i="1"/>
  <c r="R39" i="11"/>
  <c r="V129" i="1"/>
  <c r="V39" i="11"/>
  <c r="Z129" i="1"/>
  <c r="Z39" i="11"/>
  <c r="AD129" i="1"/>
  <c r="AD39" i="11"/>
  <c r="AH129" i="1"/>
  <c r="AH39" i="11"/>
  <c r="AL129" i="1"/>
  <c r="AL39" i="11"/>
  <c r="F137" i="1"/>
  <c r="F40" i="11"/>
  <c r="J137" i="1"/>
  <c r="J40" i="11"/>
  <c r="N137" i="1"/>
  <c r="N40" i="11"/>
  <c r="R137" i="1"/>
  <c r="R40" i="11"/>
  <c r="V137" i="1"/>
  <c r="V40" i="11"/>
  <c r="Z137" i="1"/>
  <c r="Z40" i="11"/>
  <c r="AD137" i="1"/>
  <c r="AD40" i="11"/>
  <c r="AH137" i="1"/>
  <c r="AH40" i="11"/>
  <c r="AL137" i="1"/>
  <c r="AL40" i="11"/>
  <c r="F145" i="1"/>
  <c r="F41" i="11"/>
  <c r="J145" i="1"/>
  <c r="J41" i="11"/>
  <c r="N145" i="1"/>
  <c r="N41" i="11"/>
  <c r="R145" i="1"/>
  <c r="R41" i="11"/>
  <c r="V145" i="1"/>
  <c r="V41" i="11"/>
  <c r="Z145" i="1"/>
  <c r="Z41" i="11"/>
  <c r="AD145" i="1"/>
  <c r="AD41" i="11"/>
  <c r="AH145" i="1"/>
  <c r="AH41" i="11"/>
  <c r="AL145" i="1"/>
  <c r="AL41" i="11"/>
  <c r="F153" i="1"/>
  <c r="F42" i="11"/>
  <c r="J153" i="1"/>
  <c r="J42" i="11"/>
  <c r="N153" i="1"/>
  <c r="N42" i="11"/>
  <c r="R153" i="1"/>
  <c r="R42" i="11"/>
  <c r="V153" i="1"/>
  <c r="V42" i="11"/>
  <c r="Z153" i="1"/>
  <c r="Z42" i="11"/>
  <c r="AD153" i="1"/>
  <c r="AD42" i="11"/>
  <c r="AH153" i="1"/>
  <c r="AH42" i="11"/>
  <c r="AL153" i="1"/>
  <c r="AL42" i="11"/>
  <c r="F161" i="1"/>
  <c r="F43" i="11"/>
  <c r="J161" i="1"/>
  <c r="J43" i="11"/>
  <c r="N161" i="1"/>
  <c r="N43" i="11"/>
  <c r="R161" i="1"/>
  <c r="R43" i="11"/>
  <c r="V161" i="1"/>
  <c r="V43" i="11"/>
  <c r="Z161" i="1"/>
  <c r="Z43" i="11"/>
  <c r="AD161" i="1"/>
  <c r="AD43" i="11"/>
  <c r="AH161" i="1"/>
  <c r="AH43" i="11"/>
  <c r="AL161" i="1"/>
  <c r="AL43" i="11"/>
  <c r="F177" i="1"/>
  <c r="F176" i="1" s="1"/>
  <c r="F58" i="11"/>
  <c r="J177" i="1"/>
  <c r="J176" i="1" s="1"/>
  <c r="J58" i="11"/>
  <c r="N177" i="1"/>
  <c r="N176" i="1" s="1"/>
  <c r="N58" i="11"/>
  <c r="R177" i="1"/>
  <c r="R58" i="11"/>
  <c r="V177" i="1"/>
  <c r="V176" i="1" s="1"/>
  <c r="V58" i="11"/>
  <c r="Z177" i="1"/>
  <c r="Z176" i="1" s="1"/>
  <c r="Z58" i="11"/>
  <c r="AD177" i="1"/>
  <c r="AD58" i="11"/>
  <c r="AH177" i="1"/>
  <c r="AH176" i="1" s="1"/>
  <c r="AH58" i="11"/>
  <c r="AL177" i="1"/>
  <c r="AL176" i="1" s="1"/>
  <c r="AL58" i="11"/>
  <c r="F186" i="1"/>
  <c r="F185" i="1" s="1"/>
  <c r="F59" i="11"/>
  <c r="J186" i="1"/>
  <c r="J185" i="1" s="1"/>
  <c r="J59" i="11"/>
  <c r="N186" i="1"/>
  <c r="N185" i="1" s="1"/>
  <c r="N59" i="11"/>
  <c r="R186" i="1"/>
  <c r="R59" i="11"/>
  <c r="V186" i="1"/>
  <c r="V185" i="1" s="1"/>
  <c r="V59" i="11"/>
  <c r="Z186" i="1"/>
  <c r="Z185" i="1" s="1"/>
  <c r="Z59" i="11"/>
  <c r="AD186" i="1"/>
  <c r="AD59" i="11"/>
  <c r="AH186" i="1"/>
  <c r="AH185" i="1" s="1"/>
  <c r="AH59" i="11"/>
  <c r="AL186" i="1"/>
  <c r="AL185" i="1" s="1"/>
  <c r="AL59" i="11"/>
  <c r="F194" i="1"/>
  <c r="F193" i="1" s="1"/>
  <c r="F60" i="11"/>
  <c r="J194" i="1"/>
  <c r="J193" i="1" s="1"/>
  <c r="J60" i="11"/>
  <c r="N194" i="1"/>
  <c r="N193" i="1" s="1"/>
  <c r="N60" i="11"/>
  <c r="R194" i="1"/>
  <c r="R60" i="11"/>
  <c r="V194" i="1"/>
  <c r="V193" i="1" s="1"/>
  <c r="V60" i="11"/>
  <c r="Z194" i="1"/>
  <c r="Z193" i="1" s="1"/>
  <c r="Z60" i="11"/>
  <c r="AD194" i="1"/>
  <c r="AD60" i="11"/>
  <c r="AH194" i="1"/>
  <c r="AH193" i="1" s="1"/>
  <c r="AH60" i="11"/>
  <c r="AL194" i="1"/>
  <c r="AL193" i="1" s="1"/>
  <c r="AL60" i="11"/>
  <c r="F202" i="1"/>
  <c r="F201" i="1" s="1"/>
  <c r="F61" i="11"/>
  <c r="J202" i="1"/>
  <c r="J201" i="1" s="1"/>
  <c r="J61" i="11"/>
  <c r="N202" i="1"/>
  <c r="N201" i="1" s="1"/>
  <c r="N61" i="11"/>
  <c r="R202" i="1"/>
  <c r="R61" i="11"/>
  <c r="V202" i="1"/>
  <c r="V201" i="1" s="1"/>
  <c r="V61" i="11"/>
  <c r="Z202" i="1"/>
  <c r="Z201" i="1" s="1"/>
  <c r="Z61" i="11"/>
  <c r="AD202" i="1"/>
  <c r="AD61" i="11"/>
  <c r="AH202" i="1"/>
  <c r="AH201" i="1" s="1"/>
  <c r="AH61" i="11"/>
  <c r="AL202" i="1"/>
  <c r="AL201" i="1" s="1"/>
  <c r="AL61" i="11"/>
  <c r="F210" i="1"/>
  <c r="F209" i="1" s="1"/>
  <c r="F62" i="11"/>
  <c r="J210" i="1"/>
  <c r="J209" i="1" s="1"/>
  <c r="J62" i="11"/>
  <c r="N210" i="1"/>
  <c r="N209" i="1" s="1"/>
  <c r="N62" i="11"/>
  <c r="R210" i="1"/>
  <c r="R62" i="11"/>
  <c r="V210" i="1"/>
  <c r="V209" i="1" s="1"/>
  <c r="V62" i="11"/>
  <c r="Z210" i="1"/>
  <c r="Z209" i="1" s="1"/>
  <c r="Z62" i="11"/>
  <c r="AD210" i="1"/>
  <c r="AD62" i="11"/>
  <c r="AH210" i="1"/>
  <c r="AH209" i="1" s="1"/>
  <c r="AH62" i="11"/>
  <c r="AL210" i="1"/>
  <c r="AL209" i="1" s="1"/>
  <c r="AL62" i="11"/>
  <c r="F218" i="1"/>
  <c r="F217" i="1" s="1"/>
  <c r="F63" i="11"/>
  <c r="J218" i="1"/>
  <c r="J217" i="1" s="1"/>
  <c r="J63" i="11"/>
  <c r="N218" i="1"/>
  <c r="N217" i="1" s="1"/>
  <c r="N63" i="11"/>
  <c r="R218" i="1"/>
  <c r="R63" i="11"/>
  <c r="V218" i="1"/>
  <c r="V217" i="1" s="1"/>
  <c r="V63" i="11"/>
  <c r="Z218" i="1"/>
  <c r="Z217" i="1" s="1"/>
  <c r="Z63" i="11"/>
  <c r="AD218" i="1"/>
  <c r="AD63" i="11"/>
  <c r="AH218" i="1"/>
  <c r="AH217" i="1" s="1"/>
  <c r="AH63" i="11"/>
  <c r="AL218" i="1"/>
  <c r="AL217" i="1" s="1"/>
  <c r="AL63" i="11"/>
  <c r="F226" i="1"/>
  <c r="F225" i="1" s="1"/>
  <c r="F64" i="11"/>
  <c r="J226" i="1"/>
  <c r="J225" i="1" s="1"/>
  <c r="J64" i="11"/>
  <c r="N226" i="1"/>
  <c r="N225" i="1" s="1"/>
  <c r="N64" i="11"/>
  <c r="R226" i="1"/>
  <c r="R64" i="11"/>
  <c r="V226" i="1"/>
  <c r="V225" i="1" s="1"/>
  <c r="V64" i="11"/>
  <c r="Z226" i="1"/>
  <c r="Z225" i="1" s="1"/>
  <c r="Z64" i="11"/>
  <c r="AD226" i="1"/>
  <c r="AD64" i="11"/>
  <c r="AH226" i="1"/>
  <c r="AH225" i="1" s="1"/>
  <c r="AH64" i="11"/>
  <c r="AL226" i="1"/>
  <c r="AL225" i="1" s="1"/>
  <c r="AL64" i="11"/>
  <c r="F86" i="11"/>
  <c r="J86" i="11"/>
  <c r="R86" i="11"/>
  <c r="V86" i="11"/>
  <c r="Z86" i="11"/>
  <c r="AD86" i="11"/>
  <c r="AH86" i="11"/>
  <c r="AL86" i="11"/>
  <c r="G6" i="11"/>
  <c r="K6" i="11"/>
  <c r="P6" i="11"/>
  <c r="O6" i="11"/>
  <c r="X6" i="11"/>
  <c r="W6" i="11"/>
  <c r="AF6" i="11"/>
  <c r="AE6" i="11"/>
  <c r="C55" i="1"/>
  <c r="C17" i="11"/>
  <c r="G55" i="1"/>
  <c r="G17" i="11"/>
  <c r="K55" i="1"/>
  <c r="K17" i="11"/>
  <c r="O55" i="1"/>
  <c r="O17" i="11"/>
  <c r="S55" i="1"/>
  <c r="S17" i="11"/>
  <c r="W55" i="1"/>
  <c r="W17" i="11"/>
  <c r="AA55" i="1"/>
  <c r="AA17" i="11"/>
  <c r="AE55" i="1"/>
  <c r="AE17" i="11"/>
  <c r="AI55" i="1"/>
  <c r="AI17" i="11"/>
  <c r="C63" i="1"/>
  <c r="C18" i="11"/>
  <c r="G63" i="1"/>
  <c r="G62" i="1" s="1"/>
  <c r="G18" i="11"/>
  <c r="K63" i="1"/>
  <c r="K18" i="11"/>
  <c r="O63" i="1"/>
  <c r="O18" i="11"/>
  <c r="S63" i="1"/>
  <c r="S18" i="11"/>
  <c r="W63" i="1"/>
  <c r="W18" i="11"/>
  <c r="AA63" i="1"/>
  <c r="AA18" i="11"/>
  <c r="AE63" i="1"/>
  <c r="AE18" i="11"/>
  <c r="AI63" i="1"/>
  <c r="AI18" i="11"/>
  <c r="C71" i="1"/>
  <c r="C19" i="11"/>
  <c r="G71" i="1"/>
  <c r="G19" i="11"/>
  <c r="K71" i="1"/>
  <c r="K19" i="11"/>
  <c r="O71" i="1"/>
  <c r="O19" i="11"/>
  <c r="S71" i="1"/>
  <c r="S19" i="11"/>
  <c r="W71" i="1"/>
  <c r="W19" i="11"/>
  <c r="AA71" i="1"/>
  <c r="AA19" i="11"/>
  <c r="AE71" i="1"/>
  <c r="AE19" i="11"/>
  <c r="AI71" i="1"/>
  <c r="AI19" i="11"/>
  <c r="G80" i="1"/>
  <c r="G20" i="11"/>
  <c r="K80" i="1"/>
  <c r="K20" i="11"/>
  <c r="O80" i="1"/>
  <c r="O20" i="11"/>
  <c r="S80" i="1"/>
  <c r="S20" i="11"/>
  <c r="W80" i="1"/>
  <c r="W20" i="11"/>
  <c r="AA80" i="1"/>
  <c r="AA20" i="11"/>
  <c r="AE80" i="1"/>
  <c r="AE20" i="11"/>
  <c r="AI80" i="1"/>
  <c r="AI20" i="11"/>
  <c r="G88" i="1"/>
  <c r="G21" i="11"/>
  <c r="K88" i="1"/>
  <c r="K21" i="11"/>
  <c r="O88" i="1"/>
  <c r="O21" i="11"/>
  <c r="S88" i="1"/>
  <c r="S21" i="11"/>
  <c r="W88" i="1"/>
  <c r="W21" i="11"/>
  <c r="AA88" i="1"/>
  <c r="AA21" i="11"/>
  <c r="AE88" i="1"/>
  <c r="AE21" i="11"/>
  <c r="AI88" i="1"/>
  <c r="AI21" i="11"/>
  <c r="G104" i="1"/>
  <c r="G36" i="11"/>
  <c r="K104" i="1"/>
  <c r="K36" i="11"/>
  <c r="O104" i="1"/>
  <c r="O36" i="11"/>
  <c r="S104" i="1"/>
  <c r="S36" i="11"/>
  <c r="W104" i="1"/>
  <c r="W36" i="11"/>
  <c r="AA104" i="1"/>
  <c r="AA36" i="11"/>
  <c r="AE104" i="1"/>
  <c r="AE36" i="11"/>
  <c r="AI104" i="1"/>
  <c r="AI36" i="11"/>
  <c r="G113" i="1"/>
  <c r="G37" i="11"/>
  <c r="K113" i="1"/>
  <c r="K37" i="11"/>
  <c r="O113" i="1"/>
  <c r="O37" i="11"/>
  <c r="S113" i="1"/>
  <c r="S37" i="11"/>
  <c r="W113" i="1"/>
  <c r="W37" i="11"/>
  <c r="AA113" i="1"/>
  <c r="AA37" i="11"/>
  <c r="AE113" i="1"/>
  <c r="AE37" i="11"/>
  <c r="AI113" i="1"/>
  <c r="AI37" i="11"/>
  <c r="C129" i="1"/>
  <c r="C39" i="11"/>
  <c r="G129" i="1"/>
  <c r="G39" i="11"/>
  <c r="K129" i="1"/>
  <c r="K39" i="11"/>
  <c r="O129" i="1"/>
  <c r="O39" i="11"/>
  <c r="S129" i="1"/>
  <c r="S39" i="11"/>
  <c r="W129" i="1"/>
  <c r="W39" i="11"/>
  <c r="AA129" i="1"/>
  <c r="AA39" i="11"/>
  <c r="AE129" i="1"/>
  <c r="AE39" i="11"/>
  <c r="AI129" i="1"/>
  <c r="AI39" i="11"/>
  <c r="C137" i="1"/>
  <c r="C40" i="11"/>
  <c r="G137" i="1"/>
  <c r="G40" i="11"/>
  <c r="K137" i="1"/>
  <c r="K40" i="11"/>
  <c r="O137" i="1"/>
  <c r="O40" i="11"/>
  <c r="S137" i="1"/>
  <c r="S40" i="11"/>
  <c r="W137" i="1"/>
  <c r="W40" i="11"/>
  <c r="AA137" i="1"/>
  <c r="AA40" i="11"/>
  <c r="AE137" i="1"/>
  <c r="AE40" i="11"/>
  <c r="AI137" i="1"/>
  <c r="AI40" i="11"/>
  <c r="C145" i="1"/>
  <c r="C41" i="11"/>
  <c r="G145" i="1"/>
  <c r="G41" i="11"/>
  <c r="K145" i="1"/>
  <c r="K41" i="11"/>
  <c r="O145" i="1"/>
  <c r="O41" i="11"/>
  <c r="S145" i="1"/>
  <c r="S41" i="11"/>
  <c r="W145" i="1"/>
  <c r="W41" i="11"/>
  <c r="AA41" i="11"/>
  <c r="AA145" i="1"/>
  <c r="AE145" i="1"/>
  <c r="AE41" i="11"/>
  <c r="AI145" i="1"/>
  <c r="AI41" i="11"/>
  <c r="C153" i="1"/>
  <c r="C42" i="11"/>
  <c r="G153" i="1"/>
  <c r="G42" i="11"/>
  <c r="K153" i="1"/>
  <c r="K42" i="11"/>
  <c r="O153" i="1"/>
  <c r="O42" i="11"/>
  <c r="S153" i="1"/>
  <c r="S42" i="11"/>
  <c r="W153" i="1"/>
  <c r="W42" i="11"/>
  <c r="AA153" i="1"/>
  <c r="AA42" i="11"/>
  <c r="AE153" i="1"/>
  <c r="AE42" i="11"/>
  <c r="AI153" i="1"/>
  <c r="AI42" i="11"/>
  <c r="C161" i="1"/>
  <c r="C43" i="11"/>
  <c r="G161" i="1"/>
  <c r="G43" i="11"/>
  <c r="K161" i="1"/>
  <c r="K43" i="11"/>
  <c r="O161" i="1"/>
  <c r="O43" i="11"/>
  <c r="S161" i="1"/>
  <c r="S43" i="11"/>
  <c r="W161" i="1"/>
  <c r="W43" i="11"/>
  <c r="AA161" i="1"/>
  <c r="AA43" i="11"/>
  <c r="AE161" i="1"/>
  <c r="AE43" i="11"/>
  <c r="AI161" i="1"/>
  <c r="AI43" i="11"/>
  <c r="C177" i="1"/>
  <c r="C176" i="1" s="1"/>
  <c r="C58" i="11"/>
  <c r="G177" i="1"/>
  <c r="G176" i="1" s="1"/>
  <c r="G58" i="11"/>
  <c r="K177" i="1"/>
  <c r="K176" i="1" s="1"/>
  <c r="K58" i="11"/>
  <c r="O177" i="1"/>
  <c r="O58" i="11"/>
  <c r="S177" i="1"/>
  <c r="S176" i="1" s="1"/>
  <c r="S58" i="11"/>
  <c r="W177" i="1"/>
  <c r="W176" i="1" s="1"/>
  <c r="W58" i="11"/>
  <c r="AA177" i="1"/>
  <c r="AA58" i="11"/>
  <c r="AE177" i="1"/>
  <c r="AE176" i="1" s="1"/>
  <c r="AE58" i="11"/>
  <c r="AI177" i="1"/>
  <c r="AI176" i="1" s="1"/>
  <c r="AI58" i="11"/>
  <c r="C186" i="1"/>
  <c r="C185" i="1" s="1"/>
  <c r="C59" i="11"/>
  <c r="G186" i="1"/>
  <c r="G185" i="1" s="1"/>
  <c r="G59" i="11"/>
  <c r="K186" i="1"/>
  <c r="K185" i="1" s="1"/>
  <c r="K59" i="11"/>
  <c r="O186" i="1"/>
  <c r="O59" i="11"/>
  <c r="S186" i="1"/>
  <c r="S185" i="1" s="1"/>
  <c r="S59" i="11"/>
  <c r="W186" i="1"/>
  <c r="W185" i="1" s="1"/>
  <c r="W59" i="11"/>
  <c r="AA186" i="1"/>
  <c r="AA59" i="11"/>
  <c r="AE186" i="1"/>
  <c r="AE185" i="1" s="1"/>
  <c r="AE59" i="11"/>
  <c r="AI186" i="1"/>
  <c r="AI185" i="1" s="1"/>
  <c r="AI59" i="11"/>
  <c r="C194" i="1"/>
  <c r="C193" i="1" s="1"/>
  <c r="C60" i="11"/>
  <c r="G194" i="1"/>
  <c r="G193" i="1" s="1"/>
  <c r="G60" i="11"/>
  <c r="K194" i="1"/>
  <c r="K193" i="1" s="1"/>
  <c r="K60" i="11"/>
  <c r="O194" i="1"/>
  <c r="O60" i="11"/>
  <c r="S194" i="1"/>
  <c r="S193" i="1" s="1"/>
  <c r="S60" i="11"/>
  <c r="W194" i="1"/>
  <c r="W193" i="1" s="1"/>
  <c r="W60" i="11"/>
  <c r="AA194" i="1"/>
  <c r="AA60" i="11"/>
  <c r="AE194" i="1"/>
  <c r="AE193" i="1" s="1"/>
  <c r="AE60" i="11"/>
  <c r="AI194" i="1"/>
  <c r="AI193" i="1" s="1"/>
  <c r="AI60" i="11"/>
  <c r="C202" i="1"/>
  <c r="C201" i="1" s="1"/>
  <c r="C61" i="11"/>
  <c r="G202" i="1"/>
  <c r="G201" i="1" s="1"/>
  <c r="G61" i="11"/>
  <c r="K202" i="1"/>
  <c r="K201" i="1" s="1"/>
  <c r="K61" i="11"/>
  <c r="O202" i="1"/>
  <c r="O61" i="11"/>
  <c r="S202" i="1"/>
  <c r="S201" i="1" s="1"/>
  <c r="S61" i="11"/>
  <c r="W202" i="1"/>
  <c r="W201" i="1" s="1"/>
  <c r="W61" i="11"/>
  <c r="AA202" i="1"/>
  <c r="AA61" i="11"/>
  <c r="AE202" i="1"/>
  <c r="AE201" i="1" s="1"/>
  <c r="AE61" i="11"/>
  <c r="AI202" i="1"/>
  <c r="AI201" i="1" s="1"/>
  <c r="AI61" i="11"/>
  <c r="C210" i="1"/>
  <c r="C209" i="1" s="1"/>
  <c r="C62" i="11"/>
  <c r="G210" i="1"/>
  <c r="G209" i="1" s="1"/>
  <c r="G62" i="11"/>
  <c r="K210" i="1"/>
  <c r="K209" i="1" s="1"/>
  <c r="K62" i="11"/>
  <c r="O210" i="1"/>
  <c r="O62" i="11"/>
  <c r="S210" i="1"/>
  <c r="S209" i="1" s="1"/>
  <c r="S62" i="11"/>
  <c r="W210" i="1"/>
  <c r="W209" i="1" s="1"/>
  <c r="W62" i="11"/>
  <c r="AA210" i="1"/>
  <c r="AA62" i="11"/>
  <c r="AE62" i="11"/>
  <c r="AE210" i="1"/>
  <c r="AE209" i="1" s="1"/>
  <c r="AI210" i="1"/>
  <c r="AI209" i="1" s="1"/>
  <c r="AI212" i="1" s="1"/>
  <c r="C218" i="1"/>
  <c r="C217" i="1" s="1"/>
  <c r="C63" i="11"/>
  <c r="G218" i="1"/>
  <c r="G217" i="1" s="1"/>
  <c r="G63" i="11"/>
  <c r="K218" i="1"/>
  <c r="K217" i="1" s="1"/>
  <c r="K63" i="11"/>
  <c r="O218" i="1"/>
  <c r="O63" i="11"/>
  <c r="S218" i="1"/>
  <c r="S217" i="1" s="1"/>
  <c r="S63" i="11"/>
  <c r="W218" i="1"/>
  <c r="W217" i="1" s="1"/>
  <c r="W63" i="11"/>
  <c r="AA218" i="1"/>
  <c r="AA63" i="11"/>
  <c r="AE218" i="1"/>
  <c r="AE217" i="1" s="1"/>
  <c r="AE63" i="11"/>
  <c r="AI218" i="1"/>
  <c r="AI217" i="1" s="1"/>
  <c r="AI63" i="11"/>
  <c r="C226" i="1"/>
  <c r="C225" i="1" s="1"/>
  <c r="C64" i="11"/>
  <c r="G226" i="1"/>
  <c r="G225" i="1" s="1"/>
  <c r="G64" i="11"/>
  <c r="K226" i="1"/>
  <c r="K225" i="1" s="1"/>
  <c r="K64" i="11"/>
  <c r="O226" i="1"/>
  <c r="O64" i="11"/>
  <c r="S226" i="1"/>
  <c r="S225" i="1" s="1"/>
  <c r="S64" i="11"/>
  <c r="W226" i="1"/>
  <c r="W225" i="1" s="1"/>
  <c r="W64" i="11"/>
  <c r="AA226" i="1"/>
  <c r="AA64" i="11"/>
  <c r="AE226" i="1"/>
  <c r="AE225" i="1" s="1"/>
  <c r="AE64" i="11"/>
  <c r="AI226" i="1"/>
  <c r="AI225" i="1" s="1"/>
  <c r="AI64" i="11"/>
  <c r="C234" i="1"/>
  <c r="C233" i="1" s="1"/>
  <c r="C65" i="11"/>
  <c r="G86" i="11"/>
  <c r="K86" i="11"/>
  <c r="O86" i="11"/>
  <c r="S86" i="11"/>
  <c r="W86" i="11"/>
  <c r="AA86" i="11"/>
  <c r="AE86" i="11"/>
  <c r="AI86" i="11"/>
  <c r="Z79" i="2"/>
  <c r="AA79" i="2"/>
  <c r="O80" i="2"/>
  <c r="U81" i="2"/>
  <c r="I82" i="2"/>
  <c r="AD82" i="2"/>
  <c r="N83" i="2"/>
  <c r="O83" i="2"/>
  <c r="AL83" i="2"/>
  <c r="I85" i="2"/>
  <c r="R86" i="2"/>
  <c r="AK86" i="2"/>
  <c r="AL86" i="2"/>
  <c r="AA78" i="2"/>
  <c r="AA242" i="1" s="1"/>
  <c r="D80" i="2"/>
  <c r="M80" i="2"/>
  <c r="Q80" i="2"/>
  <c r="X80" i="2"/>
  <c r="AC80" i="2"/>
  <c r="AF80" i="2"/>
  <c r="AG80" i="2"/>
  <c r="E81" i="2"/>
  <c r="I81" i="2"/>
  <c r="J81" i="2"/>
  <c r="N81" i="2"/>
  <c r="Y81" i="2"/>
  <c r="Z81" i="2"/>
  <c r="AD81" i="2"/>
  <c r="AK81" i="2"/>
  <c r="G82" i="2"/>
  <c r="K82" i="2"/>
  <c r="R82" i="2"/>
  <c r="V82" i="2"/>
  <c r="W82" i="2"/>
  <c r="Z82" i="2"/>
  <c r="AA82" i="2"/>
  <c r="AH82" i="2"/>
  <c r="AL82" i="2"/>
  <c r="AA83" i="2"/>
  <c r="E84" i="2"/>
  <c r="L84" i="2"/>
  <c r="Q84" i="2"/>
  <c r="U84" i="2"/>
  <c r="AF84" i="2"/>
  <c r="AG84" i="2"/>
  <c r="AK84" i="2"/>
  <c r="M85" i="2"/>
  <c r="N85" i="2"/>
  <c r="R85" i="2"/>
  <c r="U85" i="2"/>
  <c r="Y85" i="2"/>
  <c r="AD85" i="2"/>
  <c r="AH85" i="2"/>
  <c r="F86" i="2"/>
  <c r="J86" i="2"/>
  <c r="K86" i="2"/>
  <c r="O86" i="2"/>
  <c r="V86" i="2"/>
  <c r="Z86" i="2"/>
  <c r="AA86" i="2"/>
  <c r="AE86" i="2"/>
  <c r="F83" i="2"/>
  <c r="H85" i="2"/>
  <c r="K84" i="2"/>
  <c r="L81" i="2"/>
  <c r="Q82" i="2"/>
  <c r="R79" i="2"/>
  <c r="T81" i="2"/>
  <c r="W80" i="2"/>
  <c r="X84" i="2"/>
  <c r="AF85" i="2"/>
  <c r="AJ80" i="2"/>
  <c r="AB96" i="11" l="1"/>
  <c r="AF95" i="11"/>
  <c r="AB92" i="11"/>
  <c r="Q91" i="11"/>
  <c r="H91" i="11"/>
  <c r="C91" i="11"/>
  <c r="AE96" i="11"/>
  <c r="AE95" i="11"/>
  <c r="AE94" i="11"/>
  <c r="AI93" i="11"/>
  <c r="W92" i="11"/>
  <c r="V83" i="11"/>
  <c r="AL96" i="11"/>
  <c r="Z95" i="11"/>
  <c r="AH93" i="11"/>
  <c r="AL92" i="11"/>
  <c r="AC96" i="11"/>
  <c r="AK94" i="11"/>
  <c r="Y93" i="11"/>
  <c r="AC92" i="11"/>
  <c r="V91" i="11"/>
  <c r="I91" i="11"/>
  <c r="D91" i="11"/>
  <c r="C90" i="11"/>
  <c r="AC91" i="11"/>
  <c r="P95" i="11"/>
  <c r="AF94" i="11"/>
  <c r="S83" i="11"/>
  <c r="AE93" i="11"/>
  <c r="AI92" i="11"/>
  <c r="AH96" i="11"/>
  <c r="AL95" i="11"/>
  <c r="Z94" i="11"/>
  <c r="AH92" i="11"/>
  <c r="I83" i="11"/>
  <c r="AK80" i="11"/>
  <c r="Y96" i="11"/>
  <c r="AC95" i="11"/>
  <c r="AK93" i="11"/>
  <c r="Y92" i="11"/>
  <c r="N91" i="11"/>
  <c r="C89" i="11"/>
  <c r="AE80" i="11"/>
  <c r="T83" i="11"/>
  <c r="D93" i="11"/>
  <c r="AB94" i="11"/>
  <c r="AF93" i="11"/>
  <c r="J91" i="11"/>
  <c r="AB91" i="11"/>
  <c r="S91" i="11"/>
  <c r="AC90" i="11"/>
  <c r="AB95" i="11"/>
  <c r="W94" i="11"/>
  <c r="AH95" i="11"/>
  <c r="AL94" i="11"/>
  <c r="Z93" i="11"/>
  <c r="AK96" i="11"/>
  <c r="Y95" i="11"/>
  <c r="AC94" i="11"/>
  <c r="AK92" i="11"/>
  <c r="F91" i="11"/>
  <c r="T91" i="11"/>
  <c r="W96" i="11"/>
  <c r="W95" i="11"/>
  <c r="AE92" i="11"/>
  <c r="AF96" i="11"/>
  <c r="AB93" i="11"/>
  <c r="AF92" i="11"/>
  <c r="P91" i="11"/>
  <c r="AB90" i="11"/>
  <c r="BE90" i="11" s="1"/>
  <c r="K91" i="11"/>
  <c r="M91" i="11"/>
  <c r="AC89" i="11"/>
  <c r="AI96" i="11"/>
  <c r="AI95" i="11"/>
  <c r="AI94" i="11"/>
  <c r="W93" i="11"/>
  <c r="Z96" i="11"/>
  <c r="AH94" i="11"/>
  <c r="AL93" i="11"/>
  <c r="Z92" i="11"/>
  <c r="Q83" i="11"/>
  <c r="AK95" i="11"/>
  <c r="Y94" i="11"/>
  <c r="AC93" i="11"/>
  <c r="L91" i="11"/>
  <c r="AB89" i="11"/>
  <c r="G91" i="11"/>
  <c r="E91" i="11"/>
  <c r="BE104" i="1"/>
  <c r="BE103" i="1" s="1"/>
  <c r="BE108" i="1" s="1"/>
  <c r="AZ20" i="11"/>
  <c r="AZ88" i="1"/>
  <c r="AZ87" i="1" s="1"/>
  <c r="AZ218" i="1"/>
  <c r="AI228" i="1"/>
  <c r="S228" i="1"/>
  <c r="C228" i="1"/>
  <c r="W220" i="1"/>
  <c r="G220" i="1"/>
  <c r="BE36" i="11"/>
  <c r="AZ62" i="11"/>
  <c r="AZ40" i="11"/>
  <c r="BE59" i="11"/>
  <c r="AZ58" i="11"/>
  <c r="BE145" i="1"/>
  <c r="BE144" i="1" s="1"/>
  <c r="AZ17" i="11"/>
  <c r="BE63" i="11"/>
  <c r="AZ210" i="1"/>
  <c r="AZ209" i="1" s="1"/>
  <c r="AZ177" i="1"/>
  <c r="AZ176" i="1" s="1"/>
  <c r="BE41" i="11"/>
  <c r="BE63" i="1"/>
  <c r="BE62" i="1" s="1"/>
  <c r="BE68" i="1" s="1"/>
  <c r="AZ55" i="1"/>
  <c r="AZ54" i="1" s="1"/>
  <c r="AZ59" i="1" s="1"/>
  <c r="AZ21" i="11"/>
  <c r="BO16" i="11"/>
  <c r="AZ86" i="11"/>
  <c r="BE64" i="11"/>
  <c r="AZ63" i="11"/>
  <c r="AZ186" i="1"/>
  <c r="BE153" i="1"/>
  <c r="BE152" i="1" s="1"/>
  <c r="AZ145" i="1"/>
  <c r="AZ144" i="1" s="1"/>
  <c r="BE113" i="1"/>
  <c r="BE112" i="1" s="1"/>
  <c r="BE71" i="1"/>
  <c r="BE70" i="1" s="1"/>
  <c r="BE75" i="1" s="1"/>
  <c r="AZ63" i="1"/>
  <c r="AZ62" i="1" s="1"/>
  <c r="AZ104" i="1"/>
  <c r="AZ103" i="1" s="1"/>
  <c r="L212" i="1"/>
  <c r="AF204" i="1"/>
  <c r="P204" i="1"/>
  <c r="T196" i="1"/>
  <c r="D196" i="1"/>
  <c r="H188" i="1"/>
  <c r="AB179" i="1"/>
  <c r="L179" i="1"/>
  <c r="K228" i="1"/>
  <c r="T212" i="1"/>
  <c r="D212" i="1"/>
  <c r="H204" i="1"/>
  <c r="AB196" i="1"/>
  <c r="L196" i="1"/>
  <c r="AF188" i="1"/>
  <c r="P188" i="1"/>
  <c r="T179" i="1"/>
  <c r="D179" i="1"/>
  <c r="AE220" i="1"/>
  <c r="P212" i="1"/>
  <c r="T204" i="1"/>
  <c r="D204" i="1"/>
  <c r="H196" i="1"/>
  <c r="AB188" i="1"/>
  <c r="L188" i="1"/>
  <c r="AZ36" i="11"/>
  <c r="AZ226" i="1"/>
  <c r="BE60" i="11"/>
  <c r="AZ59" i="11"/>
  <c r="BE42" i="11"/>
  <c r="AZ41" i="11"/>
  <c r="BE37" i="11"/>
  <c r="AZ18" i="11"/>
  <c r="BO14" i="11"/>
  <c r="BE80" i="1"/>
  <c r="BE79" i="1" s="1"/>
  <c r="AE212" i="1"/>
  <c r="C236" i="1"/>
  <c r="W228" i="1"/>
  <c r="G228" i="1"/>
  <c r="AF179" i="1"/>
  <c r="P179" i="1"/>
  <c r="K220" i="1"/>
  <c r="BE61" i="11"/>
  <c r="BE43" i="11"/>
  <c r="AZ42" i="11"/>
  <c r="AZ37" i="11"/>
  <c r="AZ19" i="11"/>
  <c r="BF64" i="11"/>
  <c r="BA63" i="11"/>
  <c r="BA36" i="11"/>
  <c r="BB64" i="11"/>
  <c r="BG61" i="11"/>
  <c r="BB60" i="11"/>
  <c r="BG43" i="11"/>
  <c r="BG39" i="11"/>
  <c r="BB37" i="11"/>
  <c r="BB19" i="11"/>
  <c r="BC186" i="1"/>
  <c r="BH153" i="1"/>
  <c r="BH152" i="1" s="1"/>
  <c r="BH157" i="1" s="1"/>
  <c r="BC145" i="1"/>
  <c r="BC144" i="1" s="1"/>
  <c r="BH113" i="1"/>
  <c r="BH112" i="1" s="1"/>
  <c r="BC104" i="1"/>
  <c r="BC103" i="1" s="1"/>
  <c r="BH71" i="1"/>
  <c r="BH70" i="1" s="1"/>
  <c r="BC63" i="1"/>
  <c r="BC62" i="1" s="1"/>
  <c r="AZ60" i="11"/>
  <c r="BE39" i="11"/>
  <c r="AZ64" i="11"/>
  <c r="AZ194" i="1"/>
  <c r="AZ193" i="1" s="1"/>
  <c r="BE161" i="1"/>
  <c r="BE160" i="1" s="1"/>
  <c r="BE165" i="1" s="1"/>
  <c r="AZ153" i="1"/>
  <c r="AZ152" i="1" s="1"/>
  <c r="BE129" i="1"/>
  <c r="BE128" i="1" s="1"/>
  <c r="BE134" i="1" s="1"/>
  <c r="AZ113" i="1"/>
  <c r="AZ112" i="1" s="1"/>
  <c r="AZ71" i="1"/>
  <c r="AZ70" i="1" s="1"/>
  <c r="BA218" i="1"/>
  <c r="BA104" i="1"/>
  <c r="BA103" i="1" s="1"/>
  <c r="BB226" i="1"/>
  <c r="BB225" i="1" s="1"/>
  <c r="BB194" i="1"/>
  <c r="BB193" i="1" s="1"/>
  <c r="BB196" i="1" s="1"/>
  <c r="BG161" i="1"/>
  <c r="BG160" i="1" s="1"/>
  <c r="BG165" i="1" s="1"/>
  <c r="BB153" i="1"/>
  <c r="BB152" i="1" s="1"/>
  <c r="BG129" i="1"/>
  <c r="BG128" i="1" s="1"/>
  <c r="BB113" i="1"/>
  <c r="BG80" i="1"/>
  <c r="BG79" i="1" s="1"/>
  <c r="BG85" i="1" s="1"/>
  <c r="BB71" i="1"/>
  <c r="BB70" i="1" s="1"/>
  <c r="BC62" i="11"/>
  <c r="BH59" i="11"/>
  <c r="BC58" i="11"/>
  <c r="BH41" i="11"/>
  <c r="BC40" i="11"/>
  <c r="BH36" i="11"/>
  <c r="BE38" i="11"/>
  <c r="BF42" i="11"/>
  <c r="AE196" i="1"/>
  <c r="W179" i="1"/>
  <c r="AL212" i="1"/>
  <c r="V179" i="1"/>
  <c r="AC212" i="1"/>
  <c r="AA217" i="1"/>
  <c r="AA220" i="1" s="1"/>
  <c r="BE218" i="1"/>
  <c r="BE62" i="11"/>
  <c r="BE58" i="11"/>
  <c r="AZ43" i="11"/>
  <c r="BE40" i="11"/>
  <c r="AZ39" i="11"/>
  <c r="AA92" i="11"/>
  <c r="BE17" i="11"/>
  <c r="BA64" i="11"/>
  <c r="BF61" i="11"/>
  <c r="BA60" i="11"/>
  <c r="BF43" i="11"/>
  <c r="BA42" i="11"/>
  <c r="BF39" i="11"/>
  <c r="BA37" i="11"/>
  <c r="AD95" i="11"/>
  <c r="BF20" i="11"/>
  <c r="BA19" i="11"/>
  <c r="BG62" i="11"/>
  <c r="BB61" i="11"/>
  <c r="BG58" i="11"/>
  <c r="BB43" i="11"/>
  <c r="BG40" i="11"/>
  <c r="BB39" i="11"/>
  <c r="AG96" i="11"/>
  <c r="BG21" i="11"/>
  <c r="BB20" i="11"/>
  <c r="AG92" i="11"/>
  <c r="BG17" i="11"/>
  <c r="BC64" i="11"/>
  <c r="AJ201" i="1"/>
  <c r="AJ204" i="1" s="1"/>
  <c r="BH202" i="1"/>
  <c r="BC194" i="1"/>
  <c r="BH161" i="1"/>
  <c r="BC153" i="1"/>
  <c r="BC152" i="1" s="1"/>
  <c r="BH129" i="1"/>
  <c r="BH128" i="1" s="1"/>
  <c r="BC113" i="1"/>
  <c r="BC112" i="1" s="1"/>
  <c r="BH80" i="1"/>
  <c r="BH79" i="1" s="1"/>
  <c r="BC71" i="1"/>
  <c r="BC70" i="1" s="1"/>
  <c r="BF38" i="11"/>
  <c r="BE16" i="11"/>
  <c r="BP16" i="11" s="1"/>
  <c r="G179" i="1"/>
  <c r="AD225" i="1"/>
  <c r="AD228" i="1" s="1"/>
  <c r="BF226" i="1"/>
  <c r="J204" i="1"/>
  <c r="N196" i="1"/>
  <c r="F179" i="1"/>
  <c r="M212" i="1"/>
  <c r="E196" i="1"/>
  <c r="I188" i="1"/>
  <c r="H220" i="1"/>
  <c r="AZ61" i="11"/>
  <c r="AA209" i="1"/>
  <c r="AA212" i="1" s="1"/>
  <c r="BE210" i="1"/>
  <c r="K212" i="1"/>
  <c r="AE204" i="1"/>
  <c r="AZ202" i="1"/>
  <c r="AZ201" i="1" s="1"/>
  <c r="AI196" i="1"/>
  <c r="S196" i="1"/>
  <c r="C196" i="1"/>
  <c r="W188" i="1"/>
  <c r="G188" i="1"/>
  <c r="AA176" i="1"/>
  <c r="AA179" i="1" s="1"/>
  <c r="BE177" i="1"/>
  <c r="K179" i="1"/>
  <c r="AZ161" i="1"/>
  <c r="AZ160" i="1" s="1"/>
  <c r="BE137" i="1"/>
  <c r="AZ129" i="1"/>
  <c r="G65" i="1"/>
  <c r="BE55" i="1"/>
  <c r="AH228" i="1"/>
  <c r="BA226" i="1"/>
  <c r="BA225" i="1" s="1"/>
  <c r="AL220" i="1"/>
  <c r="V220" i="1"/>
  <c r="F220" i="1"/>
  <c r="Z212" i="1"/>
  <c r="J212" i="1"/>
  <c r="AD201" i="1"/>
  <c r="AD204" i="1" s="1"/>
  <c r="BF202" i="1"/>
  <c r="BF201" i="1" s="1"/>
  <c r="N204" i="1"/>
  <c r="AH196" i="1"/>
  <c r="BA194" i="1"/>
  <c r="BA193" i="1" s="1"/>
  <c r="AL188" i="1"/>
  <c r="V188" i="1"/>
  <c r="F188" i="1"/>
  <c r="Z179" i="1"/>
  <c r="J179" i="1"/>
  <c r="BF161" i="1"/>
  <c r="BA153" i="1"/>
  <c r="BF129" i="1"/>
  <c r="BA113" i="1"/>
  <c r="BF80" i="1"/>
  <c r="BA71" i="1"/>
  <c r="BA70" i="1" s="1"/>
  <c r="F65" i="1"/>
  <c r="Y228" i="1"/>
  <c r="I228" i="1"/>
  <c r="AC220" i="1"/>
  <c r="M220" i="1"/>
  <c r="AG209" i="1"/>
  <c r="AG212" i="1" s="1"/>
  <c r="BG210" i="1"/>
  <c r="Q212" i="1"/>
  <c r="AK204" i="1"/>
  <c r="BB202" i="1"/>
  <c r="BB201" i="1" s="1"/>
  <c r="E204" i="1"/>
  <c r="Y196" i="1"/>
  <c r="I196" i="1"/>
  <c r="AC188" i="1"/>
  <c r="M188" i="1"/>
  <c r="AG176" i="1"/>
  <c r="AG179" i="1" s="1"/>
  <c r="BG177" i="1"/>
  <c r="BG176" i="1" s="1"/>
  <c r="Q179" i="1"/>
  <c r="BB161" i="1"/>
  <c r="BB160" i="1" s="1"/>
  <c r="BG137" i="1"/>
  <c r="BG136" i="1" s="1"/>
  <c r="BB129" i="1"/>
  <c r="BB128" i="1" s="1"/>
  <c r="BG88" i="1"/>
  <c r="BG87" i="1" s="1"/>
  <c r="BB80" i="1"/>
  <c r="BB79" i="1" s="1"/>
  <c r="BG55" i="1"/>
  <c r="BC226" i="1"/>
  <c r="H228" i="1"/>
  <c r="AB220" i="1"/>
  <c r="L220" i="1"/>
  <c r="AF212" i="1"/>
  <c r="BH60" i="11"/>
  <c r="BC59" i="11"/>
  <c r="BH42" i="11"/>
  <c r="BC41" i="11"/>
  <c r="BH37" i="11"/>
  <c r="BC36" i="11"/>
  <c r="AJ94" i="11"/>
  <c r="BH19" i="11"/>
  <c r="X93" i="11"/>
  <c r="BC18" i="11"/>
  <c r="BH38" i="11"/>
  <c r="BA59" i="11"/>
  <c r="K204" i="1"/>
  <c r="C188" i="1"/>
  <c r="F212" i="1"/>
  <c r="BA186" i="1"/>
  <c r="BA63" i="1"/>
  <c r="BA62" i="1" s="1"/>
  <c r="Y220" i="1"/>
  <c r="AK196" i="1"/>
  <c r="M179" i="1"/>
  <c r="D228" i="1"/>
  <c r="X96" i="11"/>
  <c r="BC21" i="11"/>
  <c r="AJ93" i="11"/>
  <c r="BH18" i="11"/>
  <c r="AB86" i="11"/>
  <c r="AB236" i="1"/>
  <c r="BE65" i="11"/>
  <c r="AI220" i="1"/>
  <c r="S220" i="1"/>
  <c r="C220" i="1"/>
  <c r="AA96" i="11"/>
  <c r="BE21" i="11"/>
  <c r="AA95" i="11"/>
  <c r="BE20" i="11"/>
  <c r="AA94" i="11"/>
  <c r="BE19" i="11"/>
  <c r="BF63" i="11"/>
  <c r="BA62" i="11"/>
  <c r="BF59" i="11"/>
  <c r="BA58" i="11"/>
  <c r="BF41" i="11"/>
  <c r="BA40" i="11"/>
  <c r="BF36" i="11"/>
  <c r="BA21" i="11"/>
  <c r="AD93" i="11"/>
  <c r="BF18" i="11"/>
  <c r="BA17" i="11"/>
  <c r="BG64" i="11"/>
  <c r="U84" i="11"/>
  <c r="BB63" i="11"/>
  <c r="BG60" i="11"/>
  <c r="BB59" i="11"/>
  <c r="BG42" i="11"/>
  <c r="BB41" i="11"/>
  <c r="BG37" i="11"/>
  <c r="BB36" i="11"/>
  <c r="AG94" i="11"/>
  <c r="BG19" i="11"/>
  <c r="BB18" i="11"/>
  <c r="BH63" i="11"/>
  <c r="BC210" i="1"/>
  <c r="BC209" i="1" s="1"/>
  <c r="H212" i="1"/>
  <c r="AB204" i="1"/>
  <c r="L204" i="1"/>
  <c r="AF196" i="1"/>
  <c r="P196" i="1"/>
  <c r="AJ185" i="1"/>
  <c r="AJ188" i="1" s="1"/>
  <c r="BH186" i="1"/>
  <c r="T188" i="1"/>
  <c r="D188" i="1"/>
  <c r="BC177" i="1"/>
  <c r="BC176" i="1" s="1"/>
  <c r="H179" i="1"/>
  <c r="BH145" i="1"/>
  <c r="BH144" i="1" s="1"/>
  <c r="BC137" i="1"/>
  <c r="BH104" i="1"/>
  <c r="BH103" i="1" s="1"/>
  <c r="BC88" i="1"/>
  <c r="BH63" i="1"/>
  <c r="BC55" i="1"/>
  <c r="BC54" i="1" s="1"/>
  <c r="AC86" i="11"/>
  <c r="AC236" i="1"/>
  <c r="BE15" i="11"/>
  <c r="BP15" i="11" s="1"/>
  <c r="BA41" i="11"/>
  <c r="BF37" i="11"/>
  <c r="BA18" i="11"/>
  <c r="AG95" i="11"/>
  <c r="BG20" i="11"/>
  <c r="BC63" i="11"/>
  <c r="W212" i="1"/>
  <c r="AA201" i="1"/>
  <c r="AA204" i="1" s="1"/>
  <c r="BE202" i="1"/>
  <c r="AI188" i="1"/>
  <c r="AZ80" i="1"/>
  <c r="AZ79" i="1" s="1"/>
  <c r="AH220" i="1"/>
  <c r="Z204" i="1"/>
  <c r="AD193" i="1"/>
  <c r="AD196" i="1" s="1"/>
  <c r="BF194" i="1"/>
  <c r="AL179" i="1"/>
  <c r="BA145" i="1"/>
  <c r="AK228" i="1"/>
  <c r="I220" i="1"/>
  <c r="Q204" i="1"/>
  <c r="Y188" i="1"/>
  <c r="T228" i="1"/>
  <c r="X92" i="11"/>
  <c r="BC17" i="11"/>
  <c r="R91" i="11"/>
  <c r="BA38" i="11"/>
  <c r="AE228" i="1"/>
  <c r="S212" i="1"/>
  <c r="C212" i="1"/>
  <c r="W204" i="1"/>
  <c r="G204" i="1"/>
  <c r="AA193" i="1"/>
  <c r="AA196" i="1" s="1"/>
  <c r="BE194" i="1"/>
  <c r="K196" i="1"/>
  <c r="AE188" i="1"/>
  <c r="AI179" i="1"/>
  <c r="S179" i="1"/>
  <c r="C179" i="1"/>
  <c r="BE88" i="1"/>
  <c r="Z228" i="1"/>
  <c r="J228" i="1"/>
  <c r="AD217" i="1"/>
  <c r="AD220" i="1" s="1"/>
  <c r="BF218" i="1"/>
  <c r="N220" i="1"/>
  <c r="AH212" i="1"/>
  <c r="BA210" i="1"/>
  <c r="BA209" i="1" s="1"/>
  <c r="AL204" i="1"/>
  <c r="V204" i="1"/>
  <c r="F204" i="1"/>
  <c r="Z196" i="1"/>
  <c r="J196" i="1"/>
  <c r="AD185" i="1"/>
  <c r="AD188" i="1" s="1"/>
  <c r="BF186" i="1"/>
  <c r="BF185" i="1" s="1"/>
  <c r="N188" i="1"/>
  <c r="AH179" i="1"/>
  <c r="BA177" i="1"/>
  <c r="BF145" i="1"/>
  <c r="BA137" i="1"/>
  <c r="BF104" i="1"/>
  <c r="BF103" i="1" s="1"/>
  <c r="BA88" i="1"/>
  <c r="BA87" i="1" s="1"/>
  <c r="BF63" i="1"/>
  <c r="N65" i="1"/>
  <c r="BA55" i="1"/>
  <c r="AG225" i="1"/>
  <c r="AG228" i="1" s="1"/>
  <c r="BG226" i="1"/>
  <c r="BG225" i="1" s="1"/>
  <c r="Q228" i="1"/>
  <c r="AK220" i="1"/>
  <c r="BB218" i="1"/>
  <c r="E220" i="1"/>
  <c r="Y212" i="1"/>
  <c r="I212" i="1"/>
  <c r="AC204" i="1"/>
  <c r="M204" i="1"/>
  <c r="AG193" i="1"/>
  <c r="AG196" i="1" s="1"/>
  <c r="BG194" i="1"/>
  <c r="BG193" i="1" s="1"/>
  <c r="Q196" i="1"/>
  <c r="AK188" i="1"/>
  <c r="BB186" i="1"/>
  <c r="BB185" i="1" s="1"/>
  <c r="E188" i="1"/>
  <c r="Y179" i="1"/>
  <c r="I179" i="1"/>
  <c r="BG153" i="1"/>
  <c r="BB145" i="1"/>
  <c r="BB144" i="1" s="1"/>
  <c r="BG113" i="1"/>
  <c r="BB104" i="1"/>
  <c r="BB103" i="1" s="1"/>
  <c r="BG71" i="1"/>
  <c r="BG70" i="1" s="1"/>
  <c r="BB63" i="1"/>
  <c r="AF228" i="1"/>
  <c r="P228" i="1"/>
  <c r="AJ217" i="1"/>
  <c r="AJ220" i="1" s="1"/>
  <c r="BH218" i="1"/>
  <c r="T220" i="1"/>
  <c r="D220" i="1"/>
  <c r="BC61" i="11"/>
  <c r="BH58" i="11"/>
  <c r="BC43" i="11"/>
  <c r="BH40" i="11"/>
  <c r="BC39" i="11"/>
  <c r="AJ96" i="11"/>
  <c r="BH21" i="11"/>
  <c r="X95" i="11"/>
  <c r="BC20" i="11"/>
  <c r="AJ92" i="11"/>
  <c r="BH17" i="11"/>
  <c r="BC38" i="11"/>
  <c r="BF60" i="11"/>
  <c r="AD94" i="11"/>
  <c r="BF19" i="11"/>
  <c r="BH64" i="11"/>
  <c r="G212" i="1"/>
  <c r="S188" i="1"/>
  <c r="N228" i="1"/>
  <c r="V212" i="1"/>
  <c r="AH188" i="1"/>
  <c r="BF153" i="1"/>
  <c r="BF152" i="1" s="1"/>
  <c r="BF113" i="1"/>
  <c r="BF71" i="1"/>
  <c r="BF70" i="1" s="1"/>
  <c r="E228" i="1"/>
  <c r="AG201" i="1"/>
  <c r="AG204" i="1" s="1"/>
  <c r="BG202" i="1"/>
  <c r="AC179" i="1"/>
  <c r="AA93" i="11"/>
  <c r="BE18" i="11"/>
  <c r="BF62" i="11"/>
  <c r="BA61" i="11"/>
  <c r="BF58" i="11"/>
  <c r="BA43" i="11"/>
  <c r="BF40" i="11"/>
  <c r="BA39" i="11"/>
  <c r="AD96" i="11"/>
  <c r="BF21" i="11"/>
  <c r="BA20" i="11"/>
  <c r="AD92" i="11"/>
  <c r="BF17" i="11"/>
  <c r="BG63" i="11"/>
  <c r="BB62" i="11"/>
  <c r="BG59" i="11"/>
  <c r="BB58" i="11"/>
  <c r="BG41" i="11"/>
  <c r="BB40" i="11"/>
  <c r="BG36" i="11"/>
  <c r="BB21" i="11"/>
  <c r="AG93" i="11"/>
  <c r="BG18" i="11"/>
  <c r="BB17" i="11"/>
  <c r="BH62" i="11"/>
  <c r="BC202" i="1"/>
  <c r="BC201" i="1" s="1"/>
  <c r="AJ176" i="1"/>
  <c r="AJ179" i="1" s="1"/>
  <c r="BH177" i="1"/>
  <c r="BC161" i="1"/>
  <c r="BC160" i="1" s="1"/>
  <c r="BH137" i="1"/>
  <c r="BH136" i="1" s="1"/>
  <c r="BC129" i="1"/>
  <c r="BC128" i="1" s="1"/>
  <c r="BH88" i="1"/>
  <c r="BH87" i="1" s="1"/>
  <c r="BC80" i="1"/>
  <c r="BC79" i="1" s="1"/>
  <c r="BH55" i="1"/>
  <c r="BH54" i="1" s="1"/>
  <c r="O91" i="11"/>
  <c r="AZ38" i="11"/>
  <c r="U91" i="11"/>
  <c r="BB38" i="11"/>
  <c r="BO65" i="11"/>
  <c r="AZ236" i="1"/>
  <c r="BE14" i="11"/>
  <c r="U95" i="11"/>
  <c r="BB42" i="11"/>
  <c r="AJ193" i="1"/>
  <c r="AJ196" i="1" s="1"/>
  <c r="BH194" i="1"/>
  <c r="AJ225" i="1"/>
  <c r="AJ228" i="1" s="1"/>
  <c r="BH226" i="1"/>
  <c r="BC218" i="1"/>
  <c r="AA225" i="1"/>
  <c r="AA228" i="1" s="1"/>
  <c r="BE226" i="1"/>
  <c r="AI204" i="1"/>
  <c r="S204" i="1"/>
  <c r="C204" i="1"/>
  <c r="W196" i="1"/>
  <c r="G196" i="1"/>
  <c r="AA185" i="1"/>
  <c r="AA188" i="1" s="1"/>
  <c r="BE186" i="1"/>
  <c r="K188" i="1"/>
  <c r="AE179" i="1"/>
  <c r="AZ137" i="1"/>
  <c r="AL228" i="1"/>
  <c r="V228" i="1"/>
  <c r="F228" i="1"/>
  <c r="Z220" i="1"/>
  <c r="J220" i="1"/>
  <c r="AD209" i="1"/>
  <c r="AD212" i="1" s="1"/>
  <c r="BF210" i="1"/>
  <c r="BF209" i="1" s="1"/>
  <c r="N212" i="1"/>
  <c r="AH204" i="1"/>
  <c r="BA202" i="1"/>
  <c r="AL196" i="1"/>
  <c r="V196" i="1"/>
  <c r="F196" i="1"/>
  <c r="Z188" i="1"/>
  <c r="J188" i="1"/>
  <c r="AD176" i="1"/>
  <c r="AD179" i="1" s="1"/>
  <c r="BF177" i="1"/>
  <c r="N179" i="1"/>
  <c r="BA161" i="1"/>
  <c r="BA160" i="1" s="1"/>
  <c r="BF137" i="1"/>
  <c r="BF136" i="1" s="1"/>
  <c r="BA129" i="1"/>
  <c r="BA128" i="1" s="1"/>
  <c r="BF88" i="1"/>
  <c r="BA80" i="1"/>
  <c r="J65" i="1"/>
  <c r="BF55" i="1"/>
  <c r="BF54" i="1" s="1"/>
  <c r="AC228" i="1"/>
  <c r="M228" i="1"/>
  <c r="AG217" i="1"/>
  <c r="AG220" i="1" s="1"/>
  <c r="BG218" i="1"/>
  <c r="BG217" i="1" s="1"/>
  <c r="Q220" i="1"/>
  <c r="AK212" i="1"/>
  <c r="BB210" i="1"/>
  <c r="BB209" i="1" s="1"/>
  <c r="E212" i="1"/>
  <c r="Y204" i="1"/>
  <c r="I204" i="1"/>
  <c r="AC196" i="1"/>
  <c r="M196" i="1"/>
  <c r="AG185" i="1"/>
  <c r="AG188" i="1" s="1"/>
  <c r="BG186" i="1"/>
  <c r="Q188" i="1"/>
  <c r="AK179" i="1"/>
  <c r="BB177" i="1"/>
  <c r="E179" i="1"/>
  <c r="BG145" i="1"/>
  <c r="BB137" i="1"/>
  <c r="BB136" i="1" s="1"/>
  <c r="BG104" i="1"/>
  <c r="BB88" i="1"/>
  <c r="BG63" i="1"/>
  <c r="BG62" i="1" s="1"/>
  <c r="BB55" i="1"/>
  <c r="AB228" i="1"/>
  <c r="L228" i="1"/>
  <c r="AF220" i="1"/>
  <c r="P220" i="1"/>
  <c r="AJ209" i="1"/>
  <c r="AJ212" i="1" s="1"/>
  <c r="BH210" i="1"/>
  <c r="BH61" i="11"/>
  <c r="BC60" i="11"/>
  <c r="BH43" i="11"/>
  <c r="BC42" i="11"/>
  <c r="BH39" i="11"/>
  <c r="BC37" i="11"/>
  <c r="AJ95" i="11"/>
  <c r="BH20" i="11"/>
  <c r="X94" i="11"/>
  <c r="BC19" i="11"/>
  <c r="BG38" i="11"/>
  <c r="BO15" i="11"/>
  <c r="BH91" i="11"/>
  <c r="BG89" i="11"/>
  <c r="BF91" i="11"/>
  <c r="BH90" i="11"/>
  <c r="BC86" i="11"/>
  <c r="BB86" i="11"/>
  <c r="BG91" i="11"/>
  <c r="BF89" i="11"/>
  <c r="BF86" i="11"/>
  <c r="BC91" i="11"/>
  <c r="BC90" i="11"/>
  <c r="BH89" i="11"/>
  <c r="BG90" i="11"/>
  <c r="BH86" i="11"/>
  <c r="BF90" i="11"/>
  <c r="BA86" i="11"/>
  <c r="BG86" i="11"/>
  <c r="BC89" i="11"/>
  <c r="R217" i="1"/>
  <c r="R220" i="1" s="1"/>
  <c r="R185" i="1"/>
  <c r="R188" i="1" s="1"/>
  <c r="O225" i="1"/>
  <c r="O228" i="1" s="1"/>
  <c r="X209" i="1"/>
  <c r="X176" i="1"/>
  <c r="X179" i="1" s="1"/>
  <c r="R176" i="1"/>
  <c r="R179" i="1" s="1"/>
  <c r="U217" i="1"/>
  <c r="U220" i="1" s="1"/>
  <c r="U185" i="1"/>
  <c r="U188" i="1" s="1"/>
  <c r="O185" i="1"/>
  <c r="O62" i="1"/>
  <c r="O65" i="1" s="1"/>
  <c r="R209" i="1"/>
  <c r="R212" i="1" s="1"/>
  <c r="O217" i="1"/>
  <c r="X201" i="1"/>
  <c r="X204" i="1" s="1"/>
  <c r="O209" i="1"/>
  <c r="O215" i="1" s="1"/>
  <c r="U209" i="1"/>
  <c r="U212" i="1" s="1"/>
  <c r="U176" i="1"/>
  <c r="O176" i="1"/>
  <c r="R201" i="1"/>
  <c r="R204" i="1" s="1"/>
  <c r="X193" i="1"/>
  <c r="X196" i="1" s="1"/>
  <c r="R193" i="1"/>
  <c r="U201" i="1"/>
  <c r="U204" i="1" s="1"/>
  <c r="X225" i="1"/>
  <c r="O201" i="1"/>
  <c r="O204" i="1" s="1"/>
  <c r="R225" i="1"/>
  <c r="R228" i="1" s="1"/>
  <c r="X185" i="1"/>
  <c r="O193" i="1"/>
  <c r="O196" i="1" s="1"/>
  <c r="R62" i="1"/>
  <c r="R65" i="1" s="1"/>
  <c r="U225" i="1"/>
  <c r="U193" i="1"/>
  <c r="X217" i="1"/>
  <c r="Z11" i="11"/>
  <c r="G11" i="11"/>
  <c r="W11" i="11"/>
  <c r="AG11" i="11"/>
  <c r="Y11" i="11"/>
  <c r="Q11" i="11"/>
  <c r="I11" i="11"/>
  <c r="P11" i="11"/>
  <c r="O11" i="11"/>
  <c r="AH11" i="11"/>
  <c r="R11" i="11"/>
  <c r="J11" i="11"/>
  <c r="T11" i="11"/>
  <c r="AA85" i="11"/>
  <c r="K85" i="11"/>
  <c r="AE84" i="11"/>
  <c r="O84" i="11"/>
  <c r="AI83" i="11"/>
  <c r="C83" i="11"/>
  <c r="W82" i="11"/>
  <c r="G82" i="11"/>
  <c r="AA81" i="11"/>
  <c r="K81" i="11"/>
  <c r="C81" i="11"/>
  <c r="W80" i="11"/>
  <c r="G80" i="11"/>
  <c r="AA79" i="11"/>
  <c r="AA55" i="11"/>
  <c r="K79" i="11"/>
  <c r="K55" i="11"/>
  <c r="C79" i="11"/>
  <c r="C55" i="11"/>
  <c r="G96" i="11"/>
  <c r="K95" i="11"/>
  <c r="O94" i="11"/>
  <c r="S93" i="11"/>
  <c r="C93" i="11"/>
  <c r="O92" i="11"/>
  <c r="O90" i="11"/>
  <c r="AI33" i="11"/>
  <c r="S33" i="11"/>
  <c r="S89" i="11"/>
  <c r="AA11" i="11"/>
  <c r="Z85" i="11"/>
  <c r="J85" i="11"/>
  <c r="V84" i="11"/>
  <c r="F84" i="11"/>
  <c r="AL80" i="11"/>
  <c r="AI230" i="1"/>
  <c r="AI231" i="1"/>
  <c r="S230" i="1"/>
  <c r="S231" i="1"/>
  <c r="K231" i="1"/>
  <c r="C231" i="1"/>
  <c r="AE222" i="1"/>
  <c r="AE223" i="1"/>
  <c r="W223" i="1"/>
  <c r="G223" i="1"/>
  <c r="AI214" i="1"/>
  <c r="AI215" i="1"/>
  <c r="S214" i="1"/>
  <c r="S215" i="1"/>
  <c r="K215" i="1"/>
  <c r="C215" i="1"/>
  <c r="AE206" i="1"/>
  <c r="AE207" i="1"/>
  <c r="W206" i="1"/>
  <c r="W207" i="1"/>
  <c r="G206" i="1"/>
  <c r="G207" i="1"/>
  <c r="AI199" i="1"/>
  <c r="S199" i="1"/>
  <c r="K199" i="1"/>
  <c r="C198" i="1"/>
  <c r="C199" i="1"/>
  <c r="AE190" i="1"/>
  <c r="AE191" i="1"/>
  <c r="W190" i="1"/>
  <c r="W191" i="1"/>
  <c r="G190" i="1"/>
  <c r="G191" i="1"/>
  <c r="AI182" i="1"/>
  <c r="S182" i="1"/>
  <c r="K182" i="1"/>
  <c r="C181" i="1"/>
  <c r="C182" i="1"/>
  <c r="AA136" i="1"/>
  <c r="AH230" i="1"/>
  <c r="AH231" i="1"/>
  <c r="Z230" i="1"/>
  <c r="Z231" i="1"/>
  <c r="J231" i="1"/>
  <c r="AL223" i="1"/>
  <c r="V222" i="1"/>
  <c r="V223" i="1"/>
  <c r="N223" i="1"/>
  <c r="F223" i="1"/>
  <c r="AH215" i="1"/>
  <c r="Z215" i="1"/>
  <c r="J214" i="1"/>
  <c r="J215" i="1"/>
  <c r="AL207" i="1"/>
  <c r="V207" i="1"/>
  <c r="N207" i="1"/>
  <c r="F207" i="1"/>
  <c r="AH198" i="1"/>
  <c r="AH199" i="1"/>
  <c r="Z199" i="1"/>
  <c r="J198" i="1"/>
  <c r="J199" i="1"/>
  <c r="AL190" i="1"/>
  <c r="AL191" i="1"/>
  <c r="V190" i="1"/>
  <c r="V191" i="1"/>
  <c r="N190" i="1"/>
  <c r="N191" i="1"/>
  <c r="F191" i="1"/>
  <c r="AH181" i="1"/>
  <c r="AH182" i="1"/>
  <c r="Z182" i="1"/>
  <c r="J182" i="1"/>
  <c r="Z136" i="1"/>
  <c r="AK85" i="11"/>
  <c r="AC85" i="11"/>
  <c r="U85" i="11"/>
  <c r="M85" i="11"/>
  <c r="E85" i="11"/>
  <c r="AG84" i="11"/>
  <c r="Y84" i="11"/>
  <c r="Q84" i="11"/>
  <c r="I84" i="11"/>
  <c r="AK83" i="11"/>
  <c r="AC83" i="11"/>
  <c r="U83" i="11"/>
  <c r="M83" i="11"/>
  <c r="E83" i="11"/>
  <c r="AG82" i="11"/>
  <c r="Y82" i="11"/>
  <c r="Q82" i="11"/>
  <c r="I82" i="11"/>
  <c r="AK81" i="11"/>
  <c r="AC81" i="11"/>
  <c r="U81" i="11"/>
  <c r="M81" i="11"/>
  <c r="E81" i="11"/>
  <c r="AG80" i="11"/>
  <c r="Y80" i="11"/>
  <c r="Q80" i="11"/>
  <c r="I80" i="11"/>
  <c r="AK79" i="11"/>
  <c r="AK55" i="11"/>
  <c r="AC55" i="11"/>
  <c r="AC79" i="11"/>
  <c r="U79" i="11"/>
  <c r="U55" i="11"/>
  <c r="M55" i="11"/>
  <c r="M79" i="11"/>
  <c r="E79" i="11"/>
  <c r="E55" i="11"/>
  <c r="Q96" i="11"/>
  <c r="I96" i="11"/>
  <c r="M95" i="11"/>
  <c r="E95" i="11"/>
  <c r="Q94" i="11"/>
  <c r="I94" i="11"/>
  <c r="U93" i="11"/>
  <c r="M93" i="11"/>
  <c r="E93" i="11"/>
  <c r="Q92" i="11"/>
  <c r="I92" i="11"/>
  <c r="AB231" i="1"/>
  <c r="T231" i="1"/>
  <c r="L231" i="1"/>
  <c r="D231" i="1"/>
  <c r="AF223" i="1"/>
  <c r="P223" i="1"/>
  <c r="H223" i="1"/>
  <c r="AB215" i="1"/>
  <c r="T215" i="1"/>
  <c r="L215" i="1"/>
  <c r="D215" i="1"/>
  <c r="AF207" i="1"/>
  <c r="P207" i="1"/>
  <c r="H207" i="1"/>
  <c r="AB198" i="1"/>
  <c r="AB199" i="1"/>
  <c r="T199" i="1"/>
  <c r="L198" i="1"/>
  <c r="L199" i="1"/>
  <c r="D199" i="1"/>
  <c r="AF191" i="1"/>
  <c r="P191" i="1"/>
  <c r="H191" i="1"/>
  <c r="AB181" i="1"/>
  <c r="AB182" i="1"/>
  <c r="T181" i="1"/>
  <c r="T182" i="1"/>
  <c r="L182" i="1"/>
  <c r="D182" i="1"/>
  <c r="AB136" i="1"/>
  <c r="AE85" i="11"/>
  <c r="O85" i="11"/>
  <c r="AI84" i="11"/>
  <c r="S84" i="11"/>
  <c r="AE214" i="1"/>
  <c r="AE215" i="1"/>
  <c r="O83" i="11"/>
  <c r="AI82" i="11"/>
  <c r="S82" i="11"/>
  <c r="C82" i="11"/>
  <c r="W81" i="11"/>
  <c r="G81" i="11"/>
  <c r="AA80" i="11"/>
  <c r="K80" i="11"/>
  <c r="AE55" i="11"/>
  <c r="AE79" i="11"/>
  <c r="O79" i="11"/>
  <c r="O55" i="11"/>
  <c r="S96" i="11"/>
  <c r="C96" i="11"/>
  <c r="O95" i="11"/>
  <c r="G93" i="11"/>
  <c r="K92" i="11"/>
  <c r="K90" i="11"/>
  <c r="W33" i="11"/>
  <c r="G89" i="11"/>
  <c r="G33" i="11"/>
  <c r="AL85" i="11"/>
  <c r="V85" i="11"/>
  <c r="F85" i="11"/>
  <c r="Z84" i="11"/>
  <c r="J84" i="11"/>
  <c r="AD83" i="11"/>
  <c r="N83" i="11"/>
  <c r="F83" i="11"/>
  <c r="AH82" i="11"/>
  <c r="Z82" i="11"/>
  <c r="R82" i="11"/>
  <c r="J82" i="11"/>
  <c r="AL81" i="11"/>
  <c r="AD81" i="11"/>
  <c r="V81" i="11"/>
  <c r="F81" i="11"/>
  <c r="AH80" i="11"/>
  <c r="Z80" i="11"/>
  <c r="R80" i="11"/>
  <c r="J80" i="11"/>
  <c r="AL79" i="11"/>
  <c r="AL55" i="11"/>
  <c r="AD79" i="11"/>
  <c r="AD55" i="11"/>
  <c r="V79" i="11"/>
  <c r="V55" i="11"/>
  <c r="N79" i="11"/>
  <c r="N55" i="11"/>
  <c r="F55" i="11"/>
  <c r="F79" i="11"/>
  <c r="R96" i="11"/>
  <c r="J96" i="11"/>
  <c r="V95" i="11"/>
  <c r="N95" i="11"/>
  <c r="F95" i="11"/>
  <c r="R94" i="11"/>
  <c r="J94" i="11"/>
  <c r="V93" i="11"/>
  <c r="N93" i="11"/>
  <c r="F93" i="11"/>
  <c r="R92" i="11"/>
  <c r="J92" i="11"/>
  <c r="V90" i="11"/>
  <c r="N90" i="11"/>
  <c r="F90" i="11"/>
  <c r="AH33" i="11"/>
  <c r="Z33" i="11"/>
  <c r="R89" i="11"/>
  <c r="R33" i="11"/>
  <c r="J89" i="11"/>
  <c r="J33" i="11"/>
  <c r="AK231" i="1"/>
  <c r="AC231" i="1"/>
  <c r="M231" i="1"/>
  <c r="E231" i="1"/>
  <c r="Y223" i="1"/>
  <c r="Q222" i="1"/>
  <c r="Q223" i="1"/>
  <c r="I223" i="1"/>
  <c r="AK215" i="1"/>
  <c r="AC215" i="1"/>
  <c r="M215" i="1"/>
  <c r="E215" i="1"/>
  <c r="Y206" i="1"/>
  <c r="Y207" i="1"/>
  <c r="Q206" i="1"/>
  <c r="Q207" i="1"/>
  <c r="I207" i="1"/>
  <c r="AK199" i="1"/>
  <c r="AC198" i="1"/>
  <c r="AC199" i="1"/>
  <c r="M199" i="1"/>
  <c r="E199" i="1"/>
  <c r="Y191" i="1"/>
  <c r="Q191" i="1"/>
  <c r="I190" i="1"/>
  <c r="I191" i="1"/>
  <c r="AK181" i="1"/>
  <c r="AK182" i="1"/>
  <c r="AC181" i="1"/>
  <c r="AC182" i="1"/>
  <c r="M182" i="1"/>
  <c r="E182" i="1"/>
  <c r="U90" i="11"/>
  <c r="M90" i="11"/>
  <c r="E90" i="11"/>
  <c r="AG33" i="11"/>
  <c r="Y33" i="11"/>
  <c r="Q89" i="11"/>
  <c r="Q33" i="11"/>
  <c r="I33" i="11"/>
  <c r="I89" i="11"/>
  <c r="AF85" i="11"/>
  <c r="X85" i="11"/>
  <c r="P85" i="11"/>
  <c r="H85" i="11"/>
  <c r="AJ84" i="11"/>
  <c r="AB84" i="11"/>
  <c r="T84" i="11"/>
  <c r="L84" i="11"/>
  <c r="D84" i="11"/>
  <c r="AF83" i="11"/>
  <c r="X83" i="11"/>
  <c r="P83" i="11"/>
  <c r="H83" i="11"/>
  <c r="AJ82" i="11"/>
  <c r="AB82" i="11"/>
  <c r="T82" i="11"/>
  <c r="L82" i="11"/>
  <c r="D82" i="11"/>
  <c r="AF81" i="11"/>
  <c r="X81" i="11"/>
  <c r="P81" i="11"/>
  <c r="H81" i="11"/>
  <c r="AJ80" i="11"/>
  <c r="AB80" i="11"/>
  <c r="T80" i="11"/>
  <c r="L80" i="11"/>
  <c r="D80" i="11"/>
  <c r="AF79" i="11"/>
  <c r="AF55" i="11"/>
  <c r="X79" i="11"/>
  <c r="X55" i="11"/>
  <c r="P79" i="11"/>
  <c r="P55" i="11"/>
  <c r="H79" i="11"/>
  <c r="H55" i="11"/>
  <c r="T96" i="11"/>
  <c r="L96" i="11"/>
  <c r="D96" i="11"/>
  <c r="H95" i="11"/>
  <c r="T94" i="11"/>
  <c r="L94" i="11"/>
  <c r="D94" i="11"/>
  <c r="P93" i="11"/>
  <c r="H93" i="11"/>
  <c r="T92" i="11"/>
  <c r="L92" i="11"/>
  <c r="D92" i="11"/>
  <c r="P90" i="11"/>
  <c r="H90" i="11"/>
  <c r="AJ33" i="11"/>
  <c r="AB33" i="11"/>
  <c r="T89" i="11"/>
  <c r="T33" i="11"/>
  <c r="L89" i="11"/>
  <c r="L33" i="11"/>
  <c r="D89" i="11"/>
  <c r="D33" i="11"/>
  <c r="AF11" i="11"/>
  <c r="X11" i="11"/>
  <c r="H11" i="11"/>
  <c r="C86" i="11"/>
  <c r="W85" i="11"/>
  <c r="G85" i="11"/>
  <c r="AA84" i="11"/>
  <c r="K84" i="11"/>
  <c r="C84" i="11"/>
  <c r="W83" i="11"/>
  <c r="G83" i="11"/>
  <c r="AA82" i="11"/>
  <c r="K82" i="11"/>
  <c r="AE81" i="11"/>
  <c r="O81" i="11"/>
  <c r="AI80" i="11"/>
  <c r="S80" i="11"/>
  <c r="C80" i="11"/>
  <c r="W79" i="11"/>
  <c r="W55" i="11"/>
  <c r="G55" i="11"/>
  <c r="G79" i="11"/>
  <c r="K96" i="11"/>
  <c r="G95" i="11"/>
  <c r="S94" i="11"/>
  <c r="K94" i="11"/>
  <c r="O93" i="11"/>
  <c r="S92" i="11"/>
  <c r="C92" i="11"/>
  <c r="S90" i="11"/>
  <c r="AE33" i="11"/>
  <c r="O89" i="11"/>
  <c r="O33" i="11"/>
  <c r="C33" i="11"/>
  <c r="AE11" i="11"/>
  <c r="AD85" i="11"/>
  <c r="N85" i="11"/>
  <c r="AH84" i="11"/>
  <c r="R84" i="11"/>
  <c r="AL83" i="11"/>
  <c r="N81" i="11"/>
  <c r="C239" i="1"/>
  <c r="AE230" i="1"/>
  <c r="AE231" i="1"/>
  <c r="W230" i="1"/>
  <c r="W231" i="1"/>
  <c r="G230" i="1"/>
  <c r="G231" i="1"/>
  <c r="AI222" i="1"/>
  <c r="AI223" i="1"/>
  <c r="S222" i="1"/>
  <c r="S223" i="1"/>
  <c r="K222" i="1"/>
  <c r="K223" i="1"/>
  <c r="C222" i="1"/>
  <c r="C223" i="1"/>
  <c r="AE83" i="11"/>
  <c r="W214" i="1"/>
  <c r="W215" i="1"/>
  <c r="G214" i="1"/>
  <c r="G215" i="1"/>
  <c r="AI207" i="1"/>
  <c r="S206" i="1"/>
  <c r="S207" i="1"/>
  <c r="K206" i="1"/>
  <c r="K207" i="1"/>
  <c r="C206" i="1"/>
  <c r="C207" i="1"/>
  <c r="AE198" i="1"/>
  <c r="AE199" i="1"/>
  <c r="W199" i="1"/>
  <c r="G198" i="1"/>
  <c r="G199" i="1"/>
  <c r="AI190" i="1"/>
  <c r="AI191" i="1"/>
  <c r="S190" i="1"/>
  <c r="S191" i="1"/>
  <c r="K191" i="1"/>
  <c r="C190" i="1"/>
  <c r="C191" i="1"/>
  <c r="AE182" i="1"/>
  <c r="W181" i="1"/>
  <c r="W182" i="1"/>
  <c r="G182" i="1"/>
  <c r="S11" i="11"/>
  <c r="K11" i="11"/>
  <c r="C11" i="11"/>
  <c r="AL231" i="1"/>
  <c r="V231" i="1"/>
  <c r="N230" i="1"/>
  <c r="N231" i="1"/>
  <c r="F231" i="1"/>
  <c r="AH223" i="1"/>
  <c r="Z223" i="1"/>
  <c r="J223" i="1"/>
  <c r="AL215" i="1"/>
  <c r="V215" i="1"/>
  <c r="N215" i="1"/>
  <c r="F215" i="1"/>
  <c r="AH207" i="1"/>
  <c r="Z207" i="1"/>
  <c r="J207" i="1"/>
  <c r="AL199" i="1"/>
  <c r="V199" i="1"/>
  <c r="N198" i="1"/>
  <c r="N199" i="1"/>
  <c r="F199" i="1"/>
  <c r="AH191" i="1"/>
  <c r="Z191" i="1"/>
  <c r="J190" i="1"/>
  <c r="J191" i="1"/>
  <c r="AL181" i="1"/>
  <c r="AL182" i="1"/>
  <c r="V182" i="1"/>
  <c r="N182" i="1"/>
  <c r="F182" i="1"/>
  <c r="V11" i="11"/>
  <c r="N11" i="11"/>
  <c r="F11" i="11"/>
  <c r="AG85" i="11"/>
  <c r="Y85" i="11"/>
  <c r="Q85" i="11"/>
  <c r="I85" i="11"/>
  <c r="AK84" i="11"/>
  <c r="AC84" i="11"/>
  <c r="M84" i="11"/>
  <c r="E84" i="11"/>
  <c r="AG83" i="11"/>
  <c r="Y83" i="11"/>
  <c r="AK82" i="11"/>
  <c r="AC82" i="11"/>
  <c r="U82" i="11"/>
  <c r="M82" i="11"/>
  <c r="E82" i="11"/>
  <c r="AG81" i="11"/>
  <c r="Y81" i="11"/>
  <c r="Q81" i="11"/>
  <c r="I81" i="11"/>
  <c r="AC80" i="11"/>
  <c r="U80" i="11"/>
  <c r="M80" i="11"/>
  <c r="E80" i="11"/>
  <c r="AG79" i="11"/>
  <c r="AG55" i="11"/>
  <c r="Y79" i="11"/>
  <c r="Y55" i="11"/>
  <c r="Q79" i="11"/>
  <c r="Q55" i="11"/>
  <c r="I79" i="11"/>
  <c r="I55" i="11"/>
  <c r="U96" i="11"/>
  <c r="M96" i="11"/>
  <c r="E96" i="11"/>
  <c r="Q95" i="11"/>
  <c r="I95" i="11"/>
  <c r="U94" i="11"/>
  <c r="M94" i="11"/>
  <c r="E94" i="11"/>
  <c r="Q93" i="11"/>
  <c r="I93" i="11"/>
  <c r="U92" i="11"/>
  <c r="M92" i="11"/>
  <c r="E92" i="11"/>
  <c r="M11" i="11"/>
  <c r="E11" i="11"/>
  <c r="AF231" i="1"/>
  <c r="P231" i="1"/>
  <c r="H231" i="1"/>
  <c r="AB222" i="1"/>
  <c r="AB223" i="1"/>
  <c r="T223" i="1"/>
  <c r="L222" i="1"/>
  <c r="L223" i="1"/>
  <c r="D222" i="1"/>
  <c r="D223" i="1"/>
  <c r="AF215" i="1"/>
  <c r="P215" i="1"/>
  <c r="H215" i="1"/>
  <c r="AB206" i="1"/>
  <c r="AB207" i="1"/>
  <c r="T206" i="1"/>
  <c r="T207" i="1"/>
  <c r="L207" i="1"/>
  <c r="D207" i="1"/>
  <c r="AF198" i="1"/>
  <c r="AF199" i="1"/>
  <c r="P198" i="1"/>
  <c r="P199" i="1"/>
  <c r="H199" i="1"/>
  <c r="AB191" i="1"/>
  <c r="T191" i="1"/>
  <c r="L191" i="1"/>
  <c r="D191" i="1"/>
  <c r="AF181" i="1"/>
  <c r="AF182" i="1"/>
  <c r="P181" i="1"/>
  <c r="P182" i="1"/>
  <c r="H182" i="1"/>
  <c r="AI85" i="11"/>
  <c r="S85" i="11"/>
  <c r="C85" i="11"/>
  <c r="W84" i="11"/>
  <c r="G84" i="11"/>
  <c r="AA83" i="11"/>
  <c r="K83" i="11"/>
  <c r="AE82" i="11"/>
  <c r="O82" i="11"/>
  <c r="AI81" i="11"/>
  <c r="S81" i="11"/>
  <c r="O80" i="11"/>
  <c r="AI79" i="11"/>
  <c r="AI55" i="11"/>
  <c r="S79" i="11"/>
  <c r="S55" i="11"/>
  <c r="O96" i="11"/>
  <c r="S95" i="11"/>
  <c r="C95" i="11"/>
  <c r="G94" i="11"/>
  <c r="K93" i="11"/>
  <c r="G92" i="11"/>
  <c r="G90" i="11"/>
  <c r="AA33" i="11"/>
  <c r="K89" i="11"/>
  <c r="K33" i="11"/>
  <c r="AI11" i="11"/>
  <c r="C94" i="11"/>
  <c r="AH85" i="11"/>
  <c r="R85" i="11"/>
  <c r="AL84" i="11"/>
  <c r="AD84" i="11"/>
  <c r="N84" i="11"/>
  <c r="AH83" i="11"/>
  <c r="Z83" i="11"/>
  <c r="R83" i="11"/>
  <c r="J83" i="11"/>
  <c r="AL82" i="11"/>
  <c r="AD82" i="11"/>
  <c r="V82" i="11"/>
  <c r="N82" i="11"/>
  <c r="F82" i="11"/>
  <c r="AH81" i="11"/>
  <c r="Z81" i="11"/>
  <c r="R81" i="11"/>
  <c r="J81" i="11"/>
  <c r="AD80" i="11"/>
  <c r="V80" i="11"/>
  <c r="N80" i="11"/>
  <c r="F80" i="11"/>
  <c r="AH55" i="11"/>
  <c r="AH79" i="11"/>
  <c r="Z79" i="11"/>
  <c r="Z55" i="11"/>
  <c r="R79" i="11"/>
  <c r="R55" i="11"/>
  <c r="J79" i="11"/>
  <c r="J55" i="11"/>
  <c r="V96" i="11"/>
  <c r="N96" i="11"/>
  <c r="F96" i="11"/>
  <c r="R95" i="11"/>
  <c r="J95" i="11"/>
  <c r="V94" i="11"/>
  <c r="N94" i="11"/>
  <c r="F94" i="11"/>
  <c r="R93" i="11"/>
  <c r="J93" i="11"/>
  <c r="V92" i="11"/>
  <c r="N92" i="11"/>
  <c r="F92" i="11"/>
  <c r="R90" i="11"/>
  <c r="J90" i="11"/>
  <c r="AL33" i="11"/>
  <c r="AD33" i="11"/>
  <c r="V89" i="11"/>
  <c r="V33" i="11"/>
  <c r="N89" i="11"/>
  <c r="N33" i="11"/>
  <c r="F89" i="11"/>
  <c r="F33" i="11"/>
  <c r="AL11" i="11"/>
  <c r="AD11" i="11"/>
  <c r="Y230" i="1"/>
  <c r="Y231" i="1"/>
  <c r="Q231" i="1"/>
  <c r="I230" i="1"/>
  <c r="I231" i="1"/>
  <c r="AK222" i="1"/>
  <c r="AK223" i="1"/>
  <c r="AC222" i="1"/>
  <c r="AC223" i="1"/>
  <c r="M222" i="1"/>
  <c r="M223" i="1"/>
  <c r="E222" i="1"/>
  <c r="E223" i="1"/>
  <c r="Y214" i="1"/>
  <c r="Y215" i="1"/>
  <c r="Q215" i="1"/>
  <c r="I215" i="1"/>
  <c r="AK207" i="1"/>
  <c r="AC206" i="1"/>
  <c r="AC207" i="1"/>
  <c r="M207" i="1"/>
  <c r="E207" i="1"/>
  <c r="Y199" i="1"/>
  <c r="Q199" i="1"/>
  <c r="I199" i="1"/>
  <c r="AK190" i="1"/>
  <c r="AK191" i="1"/>
  <c r="AC191" i="1"/>
  <c r="M191" i="1"/>
  <c r="E191" i="1"/>
  <c r="Y181" i="1"/>
  <c r="Y182" i="1"/>
  <c r="Q182" i="1"/>
  <c r="I181" i="1"/>
  <c r="I182" i="1"/>
  <c r="Q90" i="11"/>
  <c r="I90" i="11"/>
  <c r="AK33" i="11"/>
  <c r="AC33" i="11"/>
  <c r="U89" i="11"/>
  <c r="U33" i="11"/>
  <c r="M89" i="11"/>
  <c r="M33" i="11"/>
  <c r="E89" i="11"/>
  <c r="E33" i="11"/>
  <c r="AK11" i="11"/>
  <c r="AC11" i="11"/>
  <c r="U11" i="11"/>
  <c r="AJ85" i="11"/>
  <c r="AB85" i="11"/>
  <c r="T85" i="11"/>
  <c r="L85" i="11"/>
  <c r="D85" i="11"/>
  <c r="AF84" i="11"/>
  <c r="X84" i="11"/>
  <c r="P84" i="11"/>
  <c r="H84" i="11"/>
  <c r="AJ83" i="11"/>
  <c r="AB83" i="11"/>
  <c r="L83" i="11"/>
  <c r="D83" i="11"/>
  <c r="AF82" i="11"/>
  <c r="X82" i="11"/>
  <c r="P82" i="11"/>
  <c r="H82" i="11"/>
  <c r="AJ81" i="11"/>
  <c r="AB81" i="11"/>
  <c r="T81" i="11"/>
  <c r="L81" i="11"/>
  <c r="D81" i="11"/>
  <c r="AF80" i="11"/>
  <c r="X80" i="11"/>
  <c r="P80" i="11"/>
  <c r="H80" i="11"/>
  <c r="AJ79" i="11"/>
  <c r="AJ55" i="11"/>
  <c r="AB79" i="11"/>
  <c r="AB55" i="11"/>
  <c r="T55" i="11"/>
  <c r="T79" i="11"/>
  <c r="L79" i="11"/>
  <c r="L55" i="11"/>
  <c r="D55" i="11"/>
  <c r="D79" i="11"/>
  <c r="P96" i="11"/>
  <c r="H96" i="11"/>
  <c r="T95" i="11"/>
  <c r="L95" i="11"/>
  <c r="D95" i="11"/>
  <c r="P94" i="11"/>
  <c r="H94" i="11"/>
  <c r="T93" i="11"/>
  <c r="L93" i="11"/>
  <c r="P92" i="11"/>
  <c r="H92" i="11"/>
  <c r="T90" i="11"/>
  <c r="L90" i="11"/>
  <c r="D90" i="11"/>
  <c r="AF33" i="11"/>
  <c r="X33" i="11"/>
  <c r="P89" i="11"/>
  <c r="P33" i="11"/>
  <c r="H89" i="11"/>
  <c r="H33" i="11"/>
  <c r="AJ11" i="11"/>
  <c r="AB11" i="11"/>
  <c r="L11" i="11"/>
  <c r="D11" i="11"/>
  <c r="C82" i="2"/>
  <c r="W86" i="2"/>
  <c r="G86" i="2"/>
  <c r="V85" i="2"/>
  <c r="J85" i="2"/>
  <c r="AC84" i="2"/>
  <c r="AF83" i="2"/>
  <c r="X83" i="2"/>
  <c r="P83" i="2"/>
  <c r="H83" i="2"/>
  <c r="AI82" i="2"/>
  <c r="S82" i="2"/>
  <c r="AL81" i="2"/>
  <c r="V81" i="2"/>
  <c r="F81" i="2"/>
  <c r="U80" i="2"/>
  <c r="E80" i="2"/>
  <c r="AF79" i="2"/>
  <c r="AF78" i="2"/>
  <c r="AF242" i="1" s="1"/>
  <c r="T79" i="2"/>
  <c r="T78" i="2"/>
  <c r="T242" i="1" s="1"/>
  <c r="L79" i="2"/>
  <c r="L78" i="2"/>
  <c r="L242" i="1" s="1"/>
  <c r="D79" i="2"/>
  <c r="D78" i="2"/>
  <c r="D242" i="1" s="1"/>
  <c r="C78" i="2"/>
  <c r="C242" i="1" s="1"/>
  <c r="C83" i="2"/>
  <c r="AH86" i="2"/>
  <c r="AJ84" i="2"/>
  <c r="AB84" i="2"/>
  <c r="D84" i="2"/>
  <c r="AE83" i="2"/>
  <c r="K83" i="2"/>
  <c r="J82" i="2"/>
  <c r="AB80" i="2"/>
  <c r="T80" i="2"/>
  <c r="H80" i="2"/>
  <c r="G79" i="2"/>
  <c r="AI78" i="2"/>
  <c r="AI242" i="1" s="1"/>
  <c r="O78" i="2"/>
  <c r="O242" i="1" s="1"/>
  <c r="N86" i="2"/>
  <c r="AI83" i="2"/>
  <c r="F82" i="2"/>
  <c r="L80" i="2"/>
  <c r="C80" i="2"/>
  <c r="C84" i="2"/>
  <c r="AG86" i="2"/>
  <c r="Y86" i="2"/>
  <c r="U86" i="2"/>
  <c r="Q86" i="2"/>
  <c r="M86" i="2"/>
  <c r="I86" i="2"/>
  <c r="AJ85" i="2"/>
  <c r="AB85" i="2"/>
  <c r="X85" i="2"/>
  <c r="T85" i="2"/>
  <c r="P85" i="2"/>
  <c r="L85" i="2"/>
  <c r="D85" i="2"/>
  <c r="AE84" i="2"/>
  <c r="AA84" i="2"/>
  <c r="W84" i="2"/>
  <c r="S84" i="2"/>
  <c r="O84" i="2"/>
  <c r="G78" i="2"/>
  <c r="G242" i="1" s="1"/>
  <c r="AC86" i="2"/>
  <c r="AI84" i="2"/>
  <c r="AG81" i="2"/>
  <c r="C86" i="2"/>
  <c r="AI86" i="2"/>
  <c r="S86" i="2"/>
  <c r="AL85" i="2"/>
  <c r="Z85" i="2"/>
  <c r="F85" i="2"/>
  <c r="Y84" i="2"/>
  <c r="M84" i="2"/>
  <c r="I84" i="2"/>
  <c r="AJ83" i="2"/>
  <c r="AB83" i="2"/>
  <c r="T83" i="2"/>
  <c r="L83" i="2"/>
  <c r="D83" i="2"/>
  <c r="AE82" i="2"/>
  <c r="O82" i="2"/>
  <c r="AH81" i="2"/>
  <c r="R81" i="2"/>
  <c r="AK80" i="2"/>
  <c r="Y80" i="2"/>
  <c r="I80" i="2"/>
  <c r="AJ79" i="2"/>
  <c r="AJ78" i="2"/>
  <c r="AJ242" i="1" s="1"/>
  <c r="AB79" i="2"/>
  <c r="AB78" i="2"/>
  <c r="AB242" i="1" s="1"/>
  <c r="X79" i="2"/>
  <c r="X78" i="2"/>
  <c r="X242" i="1" s="1"/>
  <c r="P79" i="2"/>
  <c r="P78" i="2"/>
  <c r="P242" i="1" s="1"/>
  <c r="H79" i="2"/>
  <c r="H78" i="2"/>
  <c r="H242" i="1" s="1"/>
  <c r="R78" i="2"/>
  <c r="R242" i="1" s="1"/>
  <c r="AD86" i="2"/>
  <c r="AK85" i="2"/>
  <c r="AG85" i="2"/>
  <c r="E85" i="2"/>
  <c r="P84" i="2"/>
  <c r="H84" i="2"/>
  <c r="S83" i="2"/>
  <c r="G83" i="2"/>
  <c r="N82" i="2"/>
  <c r="Q81" i="2"/>
  <c r="M81" i="2"/>
  <c r="P80" i="2"/>
  <c r="AZ80" i="2" s="1"/>
  <c r="AE79" i="2"/>
  <c r="AE78" i="2"/>
  <c r="AE242" i="1" s="1"/>
  <c r="W79" i="2"/>
  <c r="W78" i="2"/>
  <c r="W242" i="1" s="1"/>
  <c r="S79" i="2"/>
  <c r="S78" i="2"/>
  <c r="S242" i="1" s="1"/>
  <c r="K79" i="2"/>
  <c r="K78" i="2"/>
  <c r="K242" i="1" s="1"/>
  <c r="AC85" i="2"/>
  <c r="T84" i="2"/>
  <c r="C81" i="2"/>
  <c r="C85" i="2"/>
  <c r="AJ86" i="2"/>
  <c r="BH86" i="2" s="1"/>
  <c r="AF86" i="2"/>
  <c r="AB86" i="2"/>
  <c r="X86" i="2"/>
  <c r="BC86" i="2" s="1"/>
  <c r="T86" i="2"/>
  <c r="P86" i="2"/>
  <c r="AZ86" i="2" s="1"/>
  <c r="L86" i="2"/>
  <c r="H86" i="2"/>
  <c r="D86" i="2"/>
  <c r="AI85" i="2"/>
  <c r="AE85" i="2"/>
  <c r="BF85" i="2" s="1"/>
  <c r="AA85" i="2"/>
  <c r="W85" i="2"/>
  <c r="S85" i="2"/>
  <c r="O85" i="2"/>
  <c r="K85" i="2"/>
  <c r="G85" i="2"/>
  <c r="AL84" i="2"/>
  <c r="AH84" i="2"/>
  <c r="AD84" i="2"/>
  <c r="Z84" i="2"/>
  <c r="V84" i="2"/>
  <c r="Z78" i="2"/>
  <c r="Z242" i="1" s="1"/>
  <c r="C79" i="2"/>
  <c r="E86" i="2"/>
  <c r="Q85" i="2"/>
  <c r="W83" i="2"/>
  <c r="AC81" i="2"/>
  <c r="AI79" i="2"/>
  <c r="O79" i="2"/>
  <c r="G84" i="2"/>
  <c r="AH83" i="2"/>
  <c r="Z83" i="2"/>
  <c r="R83" i="2"/>
  <c r="J83" i="2"/>
  <c r="AK82" i="2"/>
  <c r="AC82" i="2"/>
  <c r="U82" i="2"/>
  <c r="BB82" i="2" s="1"/>
  <c r="M82" i="2"/>
  <c r="E82" i="2"/>
  <c r="AF81" i="2"/>
  <c r="X81" i="2"/>
  <c r="BC81" i="2" s="1"/>
  <c r="P81" i="2"/>
  <c r="H81" i="2"/>
  <c r="AI80" i="2"/>
  <c r="AA80" i="2"/>
  <c r="S80" i="2"/>
  <c r="K80" i="2"/>
  <c r="AL79" i="2"/>
  <c r="AL78" i="2"/>
  <c r="AL242" i="1" s="1"/>
  <c r="AD79" i="2"/>
  <c r="AD78" i="2"/>
  <c r="AD242" i="1" s="1"/>
  <c r="V79" i="2"/>
  <c r="V78" i="2"/>
  <c r="V242" i="1" s="1"/>
  <c r="N79" i="2"/>
  <c r="N78" i="2"/>
  <c r="N242" i="1" s="1"/>
  <c r="F79" i="2"/>
  <c r="F78" i="2"/>
  <c r="F242" i="1" s="1"/>
  <c r="AH78" i="2"/>
  <c r="AH242" i="1" s="1"/>
  <c r="V83" i="2"/>
  <c r="Y82" i="2"/>
  <c r="AB81" i="2"/>
  <c r="AE80" i="2"/>
  <c r="AH79" i="2"/>
  <c r="R84" i="2"/>
  <c r="N84" i="2"/>
  <c r="J84" i="2"/>
  <c r="F84" i="2"/>
  <c r="AK83" i="2"/>
  <c r="AG83" i="2"/>
  <c r="AC83" i="2"/>
  <c r="Y83" i="2"/>
  <c r="U83" i="2"/>
  <c r="Q83" i="2"/>
  <c r="M83" i="2"/>
  <c r="I83" i="2"/>
  <c r="E83" i="2"/>
  <c r="AJ82" i="2"/>
  <c r="AF82" i="2"/>
  <c r="AB82" i="2"/>
  <c r="X82" i="2"/>
  <c r="T82" i="2"/>
  <c r="P82" i="2"/>
  <c r="L82" i="2"/>
  <c r="H82" i="2"/>
  <c r="D82" i="2"/>
  <c r="AI81" i="2"/>
  <c r="AE81" i="2"/>
  <c r="AA81" i="2"/>
  <c r="W81" i="2"/>
  <c r="S81" i="2"/>
  <c r="O81" i="2"/>
  <c r="K81" i="2"/>
  <c r="G81" i="2"/>
  <c r="AL80" i="2"/>
  <c r="AH80" i="2"/>
  <c r="AD80" i="2"/>
  <c r="Z80" i="2"/>
  <c r="V80" i="2"/>
  <c r="R80" i="2"/>
  <c r="N80" i="2"/>
  <c r="J80" i="2"/>
  <c r="F80" i="2"/>
  <c r="AK79" i="2"/>
  <c r="AK78" i="2"/>
  <c r="AK242" i="1" s="1"/>
  <c r="AG79" i="2"/>
  <c r="AG78" i="2"/>
  <c r="AC79" i="2"/>
  <c r="AC78" i="2"/>
  <c r="AC242" i="1" s="1"/>
  <c r="Y79" i="2"/>
  <c r="Y78" i="2"/>
  <c r="Y242" i="1" s="1"/>
  <c r="U79" i="2"/>
  <c r="U78" i="2"/>
  <c r="U242" i="1" s="1"/>
  <c r="Q79" i="2"/>
  <c r="Q78" i="2"/>
  <c r="Q242" i="1" s="1"/>
  <c r="M79" i="2"/>
  <c r="M78" i="2"/>
  <c r="M242" i="1" s="1"/>
  <c r="I79" i="2"/>
  <c r="I78" i="2"/>
  <c r="I242" i="1" s="1"/>
  <c r="E79" i="2"/>
  <c r="E78" i="2"/>
  <c r="E242" i="1" s="1"/>
  <c r="J78" i="2"/>
  <c r="J242" i="1" s="1"/>
  <c r="AD83" i="2"/>
  <c r="AG82" i="2"/>
  <c r="AJ81" i="2"/>
  <c r="D81" i="2"/>
  <c r="G80" i="2"/>
  <c r="J79" i="2"/>
  <c r="D62" i="1"/>
  <c r="D65" i="1" s="1"/>
  <c r="L62" i="1"/>
  <c r="L65" i="1" s="1"/>
  <c r="T62" i="1"/>
  <c r="T65" i="1" s="1"/>
  <c r="V62" i="1"/>
  <c r="V65" i="1" s="1"/>
  <c r="H62" i="1"/>
  <c r="H65" i="1" s="1"/>
  <c r="P62" i="1"/>
  <c r="P65" i="1" s="1"/>
  <c r="C62" i="1"/>
  <c r="C65" i="1" s="1"/>
  <c r="K62" i="1"/>
  <c r="K65" i="1" s="1"/>
  <c r="S62" i="1"/>
  <c r="S65" i="1" s="1"/>
  <c r="E62" i="1"/>
  <c r="E65" i="1" s="1"/>
  <c r="I62" i="1"/>
  <c r="I65" i="1" s="1"/>
  <c r="M62" i="1"/>
  <c r="M65" i="1" s="1"/>
  <c r="Q62" i="1"/>
  <c r="Q65" i="1" s="1"/>
  <c r="U62" i="1"/>
  <c r="U65" i="1" s="1"/>
  <c r="BE91" i="11" l="1"/>
  <c r="BE89" i="11"/>
  <c r="BH95" i="11"/>
  <c r="E50" i="11"/>
  <c r="S73" i="11"/>
  <c r="I70" i="11"/>
  <c r="N31" i="11"/>
  <c r="K27" i="11"/>
  <c r="L53" i="11"/>
  <c r="I46" i="11"/>
  <c r="J46" i="11"/>
  <c r="K74" i="11"/>
  <c r="Q26" i="11"/>
  <c r="BF96" i="11"/>
  <c r="BE93" i="11"/>
  <c r="BF94" i="11"/>
  <c r="BH96" i="11"/>
  <c r="BG95" i="11"/>
  <c r="BF93" i="11"/>
  <c r="BC96" i="11"/>
  <c r="BF95" i="11"/>
  <c r="D28" i="11"/>
  <c r="N53" i="11"/>
  <c r="E30" i="11"/>
  <c r="V30" i="11"/>
  <c r="S30" i="11"/>
  <c r="G72" i="11"/>
  <c r="Q49" i="11"/>
  <c r="V68" i="11"/>
  <c r="T26" i="11"/>
  <c r="BE92" i="11"/>
  <c r="AB74" i="11"/>
  <c r="C27" i="11"/>
  <c r="BH94" i="11"/>
  <c r="D68" i="11"/>
  <c r="M46" i="11"/>
  <c r="AI68" i="11"/>
  <c r="M27" i="11"/>
  <c r="Q74" i="11"/>
  <c r="M71" i="11"/>
  <c r="BE94" i="11"/>
  <c r="AK68" i="11"/>
  <c r="L71" i="11"/>
  <c r="V51" i="11"/>
  <c r="H27" i="11"/>
  <c r="Y53" i="11"/>
  <c r="G50" i="11"/>
  <c r="BG93" i="11"/>
  <c r="BA91" i="11"/>
  <c r="P46" i="11"/>
  <c r="I24" i="11"/>
  <c r="BG96" i="11"/>
  <c r="BA83" i="11"/>
  <c r="Y71" i="11"/>
  <c r="C53" i="11"/>
  <c r="AB53" i="11"/>
  <c r="H72" i="11"/>
  <c r="AH27" i="11"/>
  <c r="G24" i="11"/>
  <c r="BB91" i="11"/>
  <c r="BH92" i="11"/>
  <c r="BG94" i="11"/>
  <c r="BE95" i="11"/>
  <c r="BP95" i="11" s="1"/>
  <c r="BG92" i="11"/>
  <c r="F31" i="11"/>
  <c r="N68" i="11"/>
  <c r="E68" i="11"/>
  <c r="H53" i="11"/>
  <c r="AI88" i="11"/>
  <c r="AH53" i="11"/>
  <c r="S50" i="11"/>
  <c r="Z88" i="11"/>
  <c r="BC94" i="11"/>
  <c r="BF92" i="11"/>
  <c r="BC92" i="11"/>
  <c r="BC93" i="11"/>
  <c r="AK52" i="11"/>
  <c r="F50" i="11"/>
  <c r="AM12" i="11"/>
  <c r="J71" i="11"/>
  <c r="K51" i="11"/>
  <c r="D49" i="11"/>
  <c r="P68" i="11"/>
  <c r="F70" i="11"/>
  <c r="AI46" i="11"/>
  <c r="C78" i="11"/>
  <c r="P28" i="11"/>
  <c r="AZ91" i="11"/>
  <c r="BO91" i="11" s="1"/>
  <c r="BC95" i="11"/>
  <c r="BE96" i="11"/>
  <c r="BH93" i="11"/>
  <c r="AD231" i="1"/>
  <c r="AG215" i="1"/>
  <c r="AD230" i="1"/>
  <c r="AD215" i="1"/>
  <c r="AG182" i="1"/>
  <c r="AG207" i="1"/>
  <c r="AG206" i="1"/>
  <c r="AJ182" i="1"/>
  <c r="X182" i="1"/>
  <c r="AZ179" i="1"/>
  <c r="BP14" i="11"/>
  <c r="AZ155" i="1"/>
  <c r="AZ163" i="1"/>
  <c r="AG231" i="1"/>
  <c r="AZ212" i="1"/>
  <c r="AZ196" i="1"/>
  <c r="BB73" i="1"/>
  <c r="BB204" i="1"/>
  <c r="U222" i="1"/>
  <c r="BB139" i="1"/>
  <c r="BP113" i="1"/>
  <c r="BP112" i="1" s="1"/>
  <c r="BP117" i="1" s="1"/>
  <c r="O231" i="1"/>
  <c r="O230" i="1"/>
  <c r="BA228" i="1"/>
  <c r="AA191" i="1"/>
  <c r="AZ65" i="1"/>
  <c r="AA190" i="1"/>
  <c r="R206" i="1"/>
  <c r="BE65" i="1"/>
  <c r="BE67" i="1"/>
  <c r="BB106" i="1"/>
  <c r="BB82" i="1"/>
  <c r="AJ215" i="1"/>
  <c r="BA196" i="1"/>
  <c r="AG190" i="1"/>
  <c r="BC212" i="1"/>
  <c r="BH79" i="11"/>
  <c r="U191" i="1"/>
  <c r="BH81" i="11"/>
  <c r="U190" i="1"/>
  <c r="AA199" i="1"/>
  <c r="AG223" i="1"/>
  <c r="BB163" i="1"/>
  <c r="BH83" i="11"/>
  <c r="AJ231" i="1"/>
  <c r="BB228" i="1"/>
  <c r="BA73" i="1"/>
  <c r="BO60" i="11"/>
  <c r="U215" i="1"/>
  <c r="AG222" i="1"/>
  <c r="BP64" i="11"/>
  <c r="BE86" i="11"/>
  <c r="BP86" i="11" s="1"/>
  <c r="BC106" i="1"/>
  <c r="R215" i="1"/>
  <c r="BA131" i="1"/>
  <c r="AD199" i="1"/>
  <c r="R214" i="1"/>
  <c r="AZ158" i="1"/>
  <c r="BO64" i="11"/>
  <c r="R182" i="1"/>
  <c r="BO58" i="11"/>
  <c r="BO40" i="11"/>
  <c r="BH73" i="1"/>
  <c r="BB147" i="1"/>
  <c r="BH75" i="1"/>
  <c r="BO62" i="11"/>
  <c r="BC73" i="1"/>
  <c r="BO19" i="11"/>
  <c r="BP41" i="11"/>
  <c r="BB90" i="11"/>
  <c r="X207" i="1"/>
  <c r="BO218" i="1"/>
  <c r="BO217" i="1" s="1"/>
  <c r="BO222" i="1" s="1"/>
  <c r="BB95" i="11"/>
  <c r="AZ166" i="1"/>
  <c r="BA212" i="1"/>
  <c r="BO63" i="11"/>
  <c r="BC179" i="1"/>
  <c r="BH76" i="1"/>
  <c r="BE133" i="1"/>
  <c r="BE131" i="1"/>
  <c r="BH85" i="11"/>
  <c r="BB33" i="11"/>
  <c r="BF85" i="11"/>
  <c r="AG191" i="1"/>
  <c r="AZ165" i="1"/>
  <c r="BO177" i="1"/>
  <c r="BO176" i="1" s="1"/>
  <c r="BO17" i="11"/>
  <c r="BA90" i="1"/>
  <c r="BB11" i="11"/>
  <c r="BB27" i="11" s="1"/>
  <c r="AZ55" i="11"/>
  <c r="R231" i="1"/>
  <c r="BO129" i="1"/>
  <c r="BO128" i="1" s="1"/>
  <c r="BO134" i="1" s="1"/>
  <c r="BC115" i="1"/>
  <c r="BO153" i="1"/>
  <c r="BO152" i="1" s="1"/>
  <c r="BO157" i="1" s="1"/>
  <c r="BC84" i="11"/>
  <c r="AA206" i="1"/>
  <c r="R230" i="1"/>
  <c r="BC147" i="1"/>
  <c r="BP61" i="11"/>
  <c r="BP60" i="11"/>
  <c r="AJ181" i="1"/>
  <c r="AD207" i="1"/>
  <c r="BB155" i="1"/>
  <c r="BO145" i="1"/>
  <c r="BO144" i="1" s="1"/>
  <c r="BO150" i="1" s="1"/>
  <c r="BP42" i="11"/>
  <c r="AA182" i="1"/>
  <c r="BO104" i="1"/>
  <c r="BO103" i="1" s="1"/>
  <c r="AA181" i="1"/>
  <c r="BG133" i="1"/>
  <c r="BO226" i="1"/>
  <c r="BO225" i="1" s="1"/>
  <c r="BO231" i="1" s="1"/>
  <c r="BC163" i="1"/>
  <c r="BP145" i="1"/>
  <c r="BP144" i="1" s="1"/>
  <c r="BO137" i="1"/>
  <c r="BO136" i="1" s="1"/>
  <c r="BB188" i="1"/>
  <c r="R191" i="1"/>
  <c r="AD191" i="1"/>
  <c r="AD223" i="1"/>
  <c r="AZ157" i="1"/>
  <c r="BP91" i="11"/>
  <c r="BO42" i="11"/>
  <c r="BO20" i="11"/>
  <c r="BP104" i="1"/>
  <c r="BP103" i="1" s="1"/>
  <c r="BP37" i="11"/>
  <c r="BO59" i="11"/>
  <c r="BO21" i="11"/>
  <c r="BP19" i="11"/>
  <c r="BO113" i="1"/>
  <c r="BO112" i="1" s="1"/>
  <c r="BO118" i="1" s="1"/>
  <c r="BO18" i="11"/>
  <c r="U207" i="1"/>
  <c r="R190" i="1"/>
  <c r="AD190" i="1"/>
  <c r="BO86" i="11"/>
  <c r="BP36" i="11"/>
  <c r="BO194" i="1"/>
  <c r="BO193" i="1" s="1"/>
  <c r="BO199" i="1" s="1"/>
  <c r="BF11" i="11"/>
  <c r="AZ11" i="11"/>
  <c r="BA65" i="1"/>
  <c r="BB212" i="1"/>
  <c r="BO63" i="1"/>
  <c r="BO62" i="1" s="1"/>
  <c r="BO68" i="1" s="1"/>
  <c r="AJ199" i="1"/>
  <c r="BC131" i="1"/>
  <c r="BO61" i="11"/>
  <c r="AJ223" i="1"/>
  <c r="BA106" i="1"/>
  <c r="BO36" i="11"/>
  <c r="BP38" i="11"/>
  <c r="BP17" i="11"/>
  <c r="AG199" i="1"/>
  <c r="BP63" i="11"/>
  <c r="BG82" i="1"/>
  <c r="BO37" i="11"/>
  <c r="AG198" i="1"/>
  <c r="U223" i="1"/>
  <c r="BC155" i="1"/>
  <c r="BO71" i="1"/>
  <c r="BO70" i="1" s="1"/>
  <c r="BG84" i="1"/>
  <c r="AG73" i="11"/>
  <c r="BG55" i="11"/>
  <c r="BP65" i="11"/>
  <c r="BE236" i="1"/>
  <c r="R223" i="1"/>
  <c r="AJ191" i="1"/>
  <c r="AA223" i="1"/>
  <c r="BC55" i="11"/>
  <c r="BB55" i="11"/>
  <c r="AA231" i="1"/>
  <c r="BE11" i="11"/>
  <c r="BE24" i="11" s="1"/>
  <c r="BA11" i="11"/>
  <c r="U181" i="1"/>
  <c r="U179" i="1"/>
  <c r="O214" i="1"/>
  <c r="O212" i="1"/>
  <c r="BH92" i="1"/>
  <c r="BH90" i="1"/>
  <c r="BH93" i="1"/>
  <c r="BO39" i="11"/>
  <c r="BC59" i="1"/>
  <c r="BC57" i="1"/>
  <c r="BC60" i="1"/>
  <c r="BO41" i="11"/>
  <c r="BG181" i="1"/>
  <c r="BG179" i="1"/>
  <c r="BG182" i="1"/>
  <c r="BP55" i="1"/>
  <c r="BE54" i="1"/>
  <c r="BE59" i="1" s="1"/>
  <c r="BH160" i="1"/>
  <c r="BH165" i="1" s="1"/>
  <c r="BP62" i="11"/>
  <c r="BH118" i="1"/>
  <c r="BH115" i="1"/>
  <c r="BG75" i="1"/>
  <c r="BG73" i="1"/>
  <c r="BG76" i="1"/>
  <c r="BF79" i="1"/>
  <c r="BF84" i="1" s="1"/>
  <c r="BH201" i="1"/>
  <c r="BH206" i="1" s="1"/>
  <c r="O207" i="1"/>
  <c r="X223" i="1"/>
  <c r="X220" i="1"/>
  <c r="X231" i="1"/>
  <c r="X228" i="1"/>
  <c r="BH11" i="11"/>
  <c r="BH27" i="11" s="1"/>
  <c r="AD182" i="1"/>
  <c r="R207" i="1"/>
  <c r="AA207" i="1"/>
  <c r="AA222" i="1"/>
  <c r="BA33" i="11"/>
  <c r="Z142" i="1"/>
  <c r="Z139" i="1"/>
  <c r="U231" i="1"/>
  <c r="U228" i="1"/>
  <c r="AZ204" i="1"/>
  <c r="BC82" i="1"/>
  <c r="BB54" i="1"/>
  <c r="BB59" i="1" s="1"/>
  <c r="BF59" i="1"/>
  <c r="BF57" i="1"/>
  <c r="BF60" i="1"/>
  <c r="BF176" i="1"/>
  <c r="BF181" i="1" s="1"/>
  <c r="AZ136" i="1"/>
  <c r="BP226" i="1"/>
  <c r="BP225" i="1" s="1"/>
  <c r="BE225" i="1"/>
  <c r="BH117" i="1"/>
  <c r="BO236" i="1"/>
  <c r="BE149" i="1"/>
  <c r="BE147" i="1"/>
  <c r="BE150" i="1"/>
  <c r="BF75" i="1"/>
  <c r="BF73" i="1"/>
  <c r="BF76" i="1"/>
  <c r="BA54" i="1"/>
  <c r="BA59" i="1" s="1"/>
  <c r="BE109" i="1"/>
  <c r="BE106" i="1"/>
  <c r="BO80" i="1"/>
  <c r="BO79" i="1" s="1"/>
  <c r="BP202" i="1"/>
  <c r="BP201" i="1" s="1"/>
  <c r="BE201" i="1"/>
  <c r="BH62" i="1"/>
  <c r="BH67" i="1" s="1"/>
  <c r="BG54" i="1"/>
  <c r="BG59" i="1" s="1"/>
  <c r="BP210" i="1"/>
  <c r="BE209" i="1"/>
  <c r="BP218" i="1"/>
  <c r="BP217" i="1" s="1"/>
  <c r="BE217" i="1"/>
  <c r="BE222" i="1" s="1"/>
  <c r="AD70" i="11"/>
  <c r="BF55" i="11"/>
  <c r="BP89" i="11"/>
  <c r="BH141" i="1"/>
  <c r="BH139" i="1"/>
  <c r="BH142" i="1"/>
  <c r="AD53" i="11"/>
  <c r="BF33" i="11"/>
  <c r="BC65" i="1"/>
  <c r="AZ60" i="1"/>
  <c r="AZ57" i="1"/>
  <c r="BF157" i="1"/>
  <c r="BF155" i="1"/>
  <c r="BF158" i="1"/>
  <c r="BO186" i="1"/>
  <c r="BO185" i="1" s="1"/>
  <c r="BG92" i="1"/>
  <c r="BG90" i="1"/>
  <c r="BG93" i="1"/>
  <c r="BF225" i="1"/>
  <c r="BF230" i="1" s="1"/>
  <c r="X199" i="1"/>
  <c r="BC11" i="11"/>
  <c r="BC28" i="11" s="1"/>
  <c r="AG46" i="11"/>
  <c r="BG33" i="11"/>
  <c r="AA215" i="1"/>
  <c r="AZ128" i="1"/>
  <c r="BA163" i="1"/>
  <c r="BC204" i="1"/>
  <c r="O190" i="1"/>
  <c r="O188" i="1"/>
  <c r="AZ76" i="1"/>
  <c r="AZ73" i="1"/>
  <c r="BP90" i="11"/>
  <c r="BG103" i="1"/>
  <c r="BG108" i="1" s="1"/>
  <c r="BF87" i="1"/>
  <c r="BF92" i="1" s="1"/>
  <c r="BO55" i="1"/>
  <c r="BH225" i="1"/>
  <c r="BH230" i="1" s="1"/>
  <c r="BO38" i="11"/>
  <c r="BH176" i="1"/>
  <c r="BH181" i="1" s="1"/>
  <c r="BG112" i="1"/>
  <c r="BG117" i="1" s="1"/>
  <c r="BP71" i="1"/>
  <c r="BP129" i="1"/>
  <c r="BF128" i="1"/>
  <c r="BO161" i="1"/>
  <c r="BO160" i="1" s="1"/>
  <c r="BH84" i="1"/>
  <c r="BH82" i="1"/>
  <c r="BH85" i="1"/>
  <c r="BP39" i="11"/>
  <c r="BO88" i="1"/>
  <c r="BO87" i="1" s="1"/>
  <c r="BF214" i="1"/>
  <c r="BF212" i="1"/>
  <c r="BF215" i="1"/>
  <c r="BH193" i="1"/>
  <c r="BH198" i="1" s="1"/>
  <c r="BP63" i="1"/>
  <c r="BP62" i="1" s="1"/>
  <c r="BF62" i="1"/>
  <c r="BE76" i="1"/>
  <c r="BE73" i="1"/>
  <c r="BP137" i="1"/>
  <c r="BE136" i="1"/>
  <c r="BE141" i="1" s="1"/>
  <c r="BC33" i="11"/>
  <c r="AJ73" i="11"/>
  <c r="BH55" i="11"/>
  <c r="AJ207" i="1"/>
  <c r="AZ33" i="11"/>
  <c r="AJ49" i="11"/>
  <c r="BH33" i="11"/>
  <c r="AB142" i="1"/>
  <c r="AB139" i="1"/>
  <c r="AA142" i="1"/>
  <c r="AA139" i="1"/>
  <c r="AA214" i="1"/>
  <c r="AZ85" i="1"/>
  <c r="AZ82" i="1"/>
  <c r="BB131" i="1"/>
  <c r="O182" i="1"/>
  <c r="O179" i="1"/>
  <c r="AZ117" i="1"/>
  <c r="AZ115" i="1"/>
  <c r="BG222" i="1"/>
  <c r="BG220" i="1"/>
  <c r="BG223" i="1"/>
  <c r="BO210" i="1"/>
  <c r="BO209" i="1" s="1"/>
  <c r="BH217" i="1"/>
  <c r="BH222" i="1" s="1"/>
  <c r="BG198" i="1"/>
  <c r="BG196" i="1"/>
  <c r="BG199" i="1"/>
  <c r="BF108" i="1"/>
  <c r="BF106" i="1"/>
  <c r="BF109" i="1"/>
  <c r="BF217" i="1"/>
  <c r="BF222" i="1" s="1"/>
  <c r="BE84" i="1"/>
  <c r="BE82" i="1"/>
  <c r="BE85" i="1"/>
  <c r="BF193" i="1"/>
  <c r="BF198" i="1" s="1"/>
  <c r="BH149" i="1"/>
  <c r="BH147" i="1"/>
  <c r="BH150" i="1"/>
  <c r="BP20" i="11"/>
  <c r="BG141" i="1"/>
  <c r="BG139" i="1"/>
  <c r="BG142" i="1"/>
  <c r="BP40" i="11"/>
  <c r="BF112" i="1"/>
  <c r="BF117" i="1" s="1"/>
  <c r="AZ93" i="1"/>
  <c r="AZ90" i="1"/>
  <c r="BG185" i="1"/>
  <c r="BG190" i="1" s="1"/>
  <c r="BA55" i="11"/>
  <c r="BE33" i="11"/>
  <c r="AJ206" i="1"/>
  <c r="AZ109" i="1"/>
  <c r="AZ106" i="1"/>
  <c r="X191" i="1"/>
  <c r="X188" i="1"/>
  <c r="BB87" i="1"/>
  <c r="BB90" i="1" s="1"/>
  <c r="O222" i="1"/>
  <c r="O220" i="1"/>
  <c r="BG144" i="1"/>
  <c r="BF141" i="1"/>
  <c r="BF139" i="1"/>
  <c r="BF142" i="1"/>
  <c r="BP186" i="1"/>
  <c r="BP185" i="1" s="1"/>
  <c r="BE185" i="1"/>
  <c r="BH59" i="1"/>
  <c r="BH57" i="1"/>
  <c r="BH60" i="1"/>
  <c r="BO202" i="1"/>
  <c r="BG201" i="1"/>
  <c r="BG206" i="1" s="1"/>
  <c r="BG152" i="1"/>
  <c r="BG157" i="1" s="1"/>
  <c r="BP80" i="1"/>
  <c r="BE157" i="1"/>
  <c r="BE155" i="1"/>
  <c r="BE158" i="1"/>
  <c r="BP194" i="1"/>
  <c r="BP193" i="1" s="1"/>
  <c r="BE193" i="1"/>
  <c r="BG134" i="1"/>
  <c r="BG131" i="1"/>
  <c r="BP161" i="1"/>
  <c r="BP160" i="1" s="1"/>
  <c r="BF160" i="1"/>
  <c r="BH133" i="1"/>
  <c r="BH131" i="1"/>
  <c r="BH134" i="1"/>
  <c r="BP43" i="11"/>
  <c r="BO43" i="11"/>
  <c r="BG67" i="1"/>
  <c r="BG65" i="1"/>
  <c r="BG68" i="1"/>
  <c r="BH185" i="1"/>
  <c r="BH190" i="1" s="1"/>
  <c r="BG209" i="1"/>
  <c r="BG214" i="1" s="1"/>
  <c r="R198" i="1"/>
  <c r="R196" i="1"/>
  <c r="AZ150" i="1"/>
  <c r="AZ147" i="1"/>
  <c r="BH209" i="1"/>
  <c r="BH214" i="1" s="1"/>
  <c r="BF190" i="1"/>
  <c r="BF188" i="1"/>
  <c r="BF191" i="1"/>
  <c r="BE117" i="1"/>
  <c r="BE115" i="1"/>
  <c r="BE118" i="1"/>
  <c r="BH108" i="1"/>
  <c r="BH106" i="1"/>
  <c r="BH109" i="1"/>
  <c r="BH158" i="1"/>
  <c r="BH155" i="1"/>
  <c r="BG78" i="2"/>
  <c r="BG242" i="1" s="1"/>
  <c r="AG242" i="1"/>
  <c r="O199" i="1"/>
  <c r="BE55" i="11"/>
  <c r="BG11" i="11"/>
  <c r="U199" i="1"/>
  <c r="U196" i="1"/>
  <c r="X214" i="1"/>
  <c r="X212" i="1"/>
  <c r="BP18" i="11"/>
  <c r="BG230" i="1"/>
  <c r="BG228" i="1"/>
  <c r="BG231" i="1"/>
  <c r="BF144" i="1"/>
  <c r="BP88" i="1"/>
  <c r="BP87" i="1" s="1"/>
  <c r="BE87" i="1"/>
  <c r="BE92" i="1" s="1"/>
  <c r="BP153" i="1"/>
  <c r="BE166" i="1"/>
  <c r="BE163" i="1"/>
  <c r="BP59" i="11"/>
  <c r="BP21" i="11"/>
  <c r="BF206" i="1"/>
  <c r="BF204" i="1"/>
  <c r="BF207" i="1"/>
  <c r="BP177" i="1"/>
  <c r="BE176" i="1"/>
  <c r="BE181" i="1" s="1"/>
  <c r="BP58" i="11"/>
  <c r="BG166" i="1"/>
  <c r="BG163" i="1"/>
  <c r="AZ118" i="1"/>
  <c r="BC80" i="11"/>
  <c r="BC82" i="11"/>
  <c r="BA84" i="11"/>
  <c r="AL52" i="11"/>
  <c r="AM34" i="11"/>
  <c r="AL69" i="11"/>
  <c r="AM56" i="11"/>
  <c r="BH80" i="11"/>
  <c r="BB84" i="11"/>
  <c r="BB89" i="11"/>
  <c r="BA81" i="11"/>
  <c r="BB92" i="11"/>
  <c r="BC79" i="11"/>
  <c r="BH82" i="11"/>
  <c r="BA92" i="11"/>
  <c r="BB79" i="11"/>
  <c r="BG80" i="11"/>
  <c r="AZ80" i="11"/>
  <c r="BG83" i="11"/>
  <c r="BG85" i="11"/>
  <c r="BE82" i="11"/>
  <c r="BH84" i="11"/>
  <c r="BA89" i="11"/>
  <c r="BG82" i="11"/>
  <c r="AZ84" i="11"/>
  <c r="BA93" i="11"/>
  <c r="BB96" i="11"/>
  <c r="BG79" i="11"/>
  <c r="BG81" i="11"/>
  <c r="AZ93" i="11"/>
  <c r="BC81" i="11"/>
  <c r="BA96" i="11"/>
  <c r="BF79" i="11"/>
  <c r="AZ85" i="11"/>
  <c r="BG84" i="11"/>
  <c r="BC83" i="11"/>
  <c r="BF81" i="11"/>
  <c r="BF83" i="11"/>
  <c r="AZ79" i="11"/>
  <c r="BB81" i="11"/>
  <c r="AZ90" i="11"/>
  <c r="AZ96" i="11"/>
  <c r="AZ82" i="11"/>
  <c r="BC85" i="11"/>
  <c r="BB93" i="11"/>
  <c r="BB83" i="11"/>
  <c r="AZ92" i="11"/>
  <c r="BE81" i="11"/>
  <c r="BE85" i="11"/>
  <c r="BA90" i="11"/>
  <c r="BF84" i="11"/>
  <c r="BB94" i="11"/>
  <c r="BB80" i="11"/>
  <c r="BB82" i="11"/>
  <c r="AZ89" i="11"/>
  <c r="BA94" i="11"/>
  <c r="AZ83" i="11"/>
  <c r="BB85" i="11"/>
  <c r="BA79" i="11"/>
  <c r="BF80" i="11"/>
  <c r="BF82" i="11"/>
  <c r="AZ81" i="11"/>
  <c r="BE84" i="11"/>
  <c r="BA80" i="11"/>
  <c r="BA82" i="11"/>
  <c r="BA95" i="11"/>
  <c r="BA85" i="11"/>
  <c r="BE83" i="11"/>
  <c r="AZ95" i="11"/>
  <c r="BE80" i="11"/>
  <c r="AZ94" i="11"/>
  <c r="BE79" i="11"/>
  <c r="AZ75" i="1"/>
  <c r="AZ92" i="1"/>
  <c r="X215" i="1"/>
  <c r="R199" i="1"/>
  <c r="O191" i="1"/>
  <c r="BC217" i="1"/>
  <c r="BC185" i="1"/>
  <c r="BA198" i="1"/>
  <c r="BA199" i="1"/>
  <c r="BC157" i="1"/>
  <c r="BC158" i="1"/>
  <c r="BB141" i="1"/>
  <c r="BB142" i="1"/>
  <c r="BB217" i="1"/>
  <c r="BC181" i="1"/>
  <c r="BC182" i="1"/>
  <c r="BA217" i="1"/>
  <c r="BA67" i="1"/>
  <c r="BA68" i="1"/>
  <c r="BB84" i="1"/>
  <c r="BB85" i="1"/>
  <c r="BC193" i="1"/>
  <c r="BB176" i="1"/>
  <c r="AZ217" i="1"/>
  <c r="AZ185" i="1"/>
  <c r="BB75" i="1"/>
  <c r="BB76" i="1"/>
  <c r="BA152" i="1"/>
  <c r="BB133" i="1"/>
  <c r="BB134" i="1"/>
  <c r="AZ214" i="1"/>
  <c r="AZ215" i="1"/>
  <c r="BA92" i="1"/>
  <c r="BA93" i="1"/>
  <c r="BC214" i="1"/>
  <c r="BC215" i="1"/>
  <c r="U182" i="1"/>
  <c r="BB112" i="1"/>
  <c r="BA108" i="1"/>
  <c r="BA109" i="1"/>
  <c r="AZ198" i="1"/>
  <c r="AZ199" i="1"/>
  <c r="BA230" i="1"/>
  <c r="BA231" i="1"/>
  <c r="BB165" i="1"/>
  <c r="BB166" i="1"/>
  <c r="BA201" i="1"/>
  <c r="BB214" i="1"/>
  <c r="BB215" i="1"/>
  <c r="BA214" i="1"/>
  <c r="BA215" i="1"/>
  <c r="BB62" i="1"/>
  <c r="BA136" i="1"/>
  <c r="O223" i="1"/>
  <c r="BB157" i="1"/>
  <c r="BB158" i="1"/>
  <c r="BA144" i="1"/>
  <c r="BB206" i="1"/>
  <c r="BB207" i="1"/>
  <c r="BC84" i="1"/>
  <c r="BC85" i="1"/>
  <c r="BB108" i="1"/>
  <c r="BB109" i="1"/>
  <c r="BA176" i="1"/>
  <c r="AZ225" i="1"/>
  <c r="BB198" i="1"/>
  <c r="BB199" i="1"/>
  <c r="AZ84" i="1"/>
  <c r="BC67" i="1"/>
  <c r="BC68" i="1"/>
  <c r="AZ206" i="1"/>
  <c r="AZ207" i="1"/>
  <c r="AZ181" i="1"/>
  <c r="AZ182" i="1"/>
  <c r="BA79" i="1"/>
  <c r="BC133" i="1"/>
  <c r="BC134" i="1"/>
  <c r="AZ67" i="1"/>
  <c r="AZ68" i="1"/>
  <c r="BB149" i="1"/>
  <c r="BB150" i="1"/>
  <c r="BC108" i="1"/>
  <c r="BC109" i="1"/>
  <c r="BA75" i="1"/>
  <c r="BA76" i="1"/>
  <c r="BC75" i="1"/>
  <c r="BC76" i="1"/>
  <c r="BA133" i="1"/>
  <c r="BA134" i="1"/>
  <c r="BC165" i="1"/>
  <c r="BC166" i="1"/>
  <c r="BB190" i="1"/>
  <c r="BB191" i="1"/>
  <c r="BC87" i="1"/>
  <c r="BA185" i="1"/>
  <c r="BB230" i="1"/>
  <c r="BB231" i="1"/>
  <c r="AZ108" i="1"/>
  <c r="BC149" i="1"/>
  <c r="BC150" i="1"/>
  <c r="BC225" i="1"/>
  <c r="BA112" i="1"/>
  <c r="BC117" i="1"/>
  <c r="BC118" i="1"/>
  <c r="BA165" i="1"/>
  <c r="BA166" i="1"/>
  <c r="BC206" i="1"/>
  <c r="BC207" i="1"/>
  <c r="AZ149" i="1"/>
  <c r="BC136" i="1"/>
  <c r="BF84" i="2"/>
  <c r="Z29" i="11"/>
  <c r="BH81" i="2"/>
  <c r="BB84" i="2"/>
  <c r="BG84" i="2"/>
  <c r="BC82" i="2"/>
  <c r="AH73" i="11"/>
  <c r="BG80" i="2"/>
  <c r="BF81" i="2"/>
  <c r="BE82" i="2"/>
  <c r="BF83" i="2"/>
  <c r="BG79" i="2"/>
  <c r="BH82" i="2"/>
  <c r="BG83" i="2"/>
  <c r="BA85" i="2"/>
  <c r="BA79" i="2"/>
  <c r="BB78" i="2"/>
  <c r="BB242" i="1" s="1"/>
  <c r="BE81" i="2"/>
  <c r="BE78" i="2"/>
  <c r="BE242" i="1" s="1"/>
  <c r="BE84" i="2"/>
  <c r="BB86" i="2"/>
  <c r="AZ83" i="2"/>
  <c r="BE85" i="2"/>
  <c r="BE79" i="2"/>
  <c r="BC80" i="2"/>
  <c r="BA82" i="2"/>
  <c r="BB85" i="2"/>
  <c r="BB81" i="2"/>
  <c r="BF79" i="2"/>
  <c r="AZ85" i="2"/>
  <c r="BE86" i="2"/>
  <c r="BG85" i="2"/>
  <c r="BH78" i="2"/>
  <c r="BH242" i="1" s="1"/>
  <c r="BH80" i="2"/>
  <c r="BF82" i="2"/>
  <c r="BE83" i="2"/>
  <c r="BC84" i="2"/>
  <c r="BA86" i="2"/>
  <c r="BC85" i="2"/>
  <c r="BG86" i="2"/>
  <c r="AF53" i="11"/>
  <c r="T73" i="11"/>
  <c r="O49" i="11"/>
  <c r="AC74" i="11"/>
  <c r="BE80" i="2"/>
  <c r="BA83" i="2"/>
  <c r="AZ79" i="2"/>
  <c r="BC79" i="2"/>
  <c r="BH79" i="2"/>
  <c r="BA81" i="2"/>
  <c r="BH83" i="2"/>
  <c r="AH29" i="11"/>
  <c r="W69" i="11"/>
  <c r="T51" i="11"/>
  <c r="AF68" i="11"/>
  <c r="U72" i="11"/>
  <c r="O25" i="11"/>
  <c r="BF80" i="2"/>
  <c r="BB83" i="2"/>
  <c r="BA84" i="2"/>
  <c r="BF86" i="2"/>
  <c r="BH85" i="2"/>
  <c r="BH84" i="2"/>
  <c r="U51" i="11"/>
  <c r="AH31" i="11"/>
  <c r="Z74" i="11"/>
  <c r="AE50" i="11"/>
  <c r="Z53" i="11"/>
  <c r="O74" i="11"/>
  <c r="BC78" i="2"/>
  <c r="BC242" i="1" s="1"/>
  <c r="AC46" i="11"/>
  <c r="R70" i="11"/>
  <c r="R53" i="11"/>
  <c r="BG82" i="2"/>
  <c r="BB79" i="2"/>
  <c r="BA80" i="2"/>
  <c r="AZ81" i="2"/>
  <c r="BF78" i="2"/>
  <c r="BF242" i="1" s="1"/>
  <c r="BA78" i="2"/>
  <c r="BA242" i="1" s="1"/>
  <c r="AZ82" i="2"/>
  <c r="BG81" i="2"/>
  <c r="AZ84" i="2"/>
  <c r="AZ78" i="2"/>
  <c r="AZ242" i="1" s="1"/>
  <c r="BB80" i="2"/>
  <c r="BC83" i="2"/>
  <c r="X47" i="11"/>
  <c r="X71" i="11"/>
  <c r="W49" i="11"/>
  <c r="AA88" i="11"/>
  <c r="R24" i="11"/>
  <c r="Z24" i="11"/>
  <c r="AE70" i="11"/>
  <c r="AC31" i="11"/>
  <c r="AC88" i="11"/>
  <c r="AD28" i="11"/>
  <c r="AD88" i="11"/>
  <c r="AL28" i="11"/>
  <c r="AL88" i="11"/>
  <c r="AE27" i="11"/>
  <c r="AE88" i="11"/>
  <c r="Y27" i="11"/>
  <c r="Y88" i="11"/>
  <c r="X31" i="11"/>
  <c r="X88" i="11"/>
  <c r="AG30" i="11"/>
  <c r="AG88" i="11"/>
  <c r="AB30" i="11"/>
  <c r="AB88" i="11"/>
  <c r="AF30" i="11"/>
  <c r="AF88" i="11"/>
  <c r="W24" i="11"/>
  <c r="W88" i="11"/>
  <c r="AK31" i="11"/>
  <c r="AK88" i="11"/>
  <c r="AJ30" i="11"/>
  <c r="AJ88" i="11"/>
  <c r="AH25" i="11"/>
  <c r="AH88" i="11"/>
  <c r="T29" i="11"/>
  <c r="G29" i="11"/>
  <c r="Z28" i="11"/>
  <c r="I25" i="11"/>
  <c r="I27" i="11"/>
  <c r="AA46" i="11"/>
  <c r="AD35" i="11"/>
  <c r="AA68" i="11"/>
  <c r="AA30" i="11"/>
  <c r="T31" i="11"/>
  <c r="Q27" i="11"/>
  <c r="Q29" i="11"/>
  <c r="T28" i="11"/>
  <c r="Q31" i="11"/>
  <c r="I31" i="11"/>
  <c r="Z27" i="11"/>
  <c r="AH28" i="11"/>
  <c r="W28" i="11"/>
  <c r="G31" i="11"/>
  <c r="J12" i="11"/>
  <c r="W26" i="11"/>
  <c r="G26" i="11"/>
  <c r="AB47" i="11"/>
  <c r="P69" i="11"/>
  <c r="T24" i="11"/>
  <c r="P30" i="11"/>
  <c r="I29" i="11"/>
  <c r="I30" i="11"/>
  <c r="R31" i="11"/>
  <c r="G25" i="11"/>
  <c r="AH26" i="11"/>
  <c r="AG31" i="11"/>
  <c r="Q25" i="11"/>
  <c r="AG29" i="11"/>
  <c r="T25" i="11"/>
  <c r="Q24" i="11"/>
  <c r="AI52" i="11"/>
  <c r="K69" i="11"/>
  <c r="E71" i="11"/>
  <c r="P24" i="11"/>
  <c r="R50" i="11"/>
  <c r="Z26" i="11"/>
  <c r="R47" i="11"/>
  <c r="AL71" i="11"/>
  <c r="Q47" i="11"/>
  <c r="L50" i="11"/>
  <c r="P71" i="11"/>
  <c r="R28" i="11"/>
  <c r="AA27" i="11"/>
  <c r="R26" i="11"/>
  <c r="P26" i="11"/>
  <c r="AG26" i="11"/>
  <c r="Z141" i="1"/>
  <c r="AG27" i="11"/>
  <c r="R29" i="11"/>
  <c r="AG24" i="11"/>
  <c r="R27" i="11"/>
  <c r="P29" i="11"/>
  <c r="AG28" i="11"/>
  <c r="L52" i="11"/>
  <c r="V28" i="11"/>
  <c r="L47" i="11"/>
  <c r="AB52" i="11"/>
  <c r="P73" i="11"/>
  <c r="G49" i="11"/>
  <c r="AE29" i="11"/>
  <c r="Z50" i="11"/>
  <c r="Z47" i="11"/>
  <c r="AE53" i="11"/>
  <c r="AE49" i="11"/>
  <c r="AL222" i="1"/>
  <c r="Z222" i="1"/>
  <c r="D214" i="1"/>
  <c r="O206" i="1"/>
  <c r="AF28" i="11"/>
  <c r="Q52" i="11"/>
  <c r="AK71" i="11"/>
  <c r="E73" i="11"/>
  <c r="AK73" i="11"/>
  <c r="G27" i="11"/>
  <c r="G30" i="11"/>
  <c r="Q30" i="11"/>
  <c r="AH30" i="11"/>
  <c r="T27" i="11"/>
  <c r="AH24" i="11"/>
  <c r="M28" i="11"/>
  <c r="F30" i="11"/>
  <c r="R52" i="11"/>
  <c r="AA72" i="11"/>
  <c r="E69" i="11"/>
  <c r="U71" i="11"/>
  <c r="AL72" i="11"/>
  <c r="T30" i="11"/>
  <c r="Q28" i="11"/>
  <c r="G28" i="11"/>
  <c r="AL73" i="11"/>
  <c r="W51" i="11"/>
  <c r="Q50" i="11"/>
  <c r="AI49" i="11"/>
  <c r="X28" i="11"/>
  <c r="D52" i="11"/>
  <c r="T52" i="11"/>
  <c r="Y31" i="11"/>
  <c r="G51" i="11"/>
  <c r="Y50" i="11"/>
  <c r="R25" i="11"/>
  <c r="P25" i="11"/>
  <c r="AG25" i="11"/>
  <c r="H28" i="11"/>
  <c r="H30" i="11"/>
  <c r="E28" i="11"/>
  <c r="Z52" i="11"/>
  <c r="G52" i="11"/>
  <c r="P27" i="11"/>
  <c r="P31" i="11"/>
  <c r="R30" i="11"/>
  <c r="R12" i="11"/>
  <c r="T50" i="11"/>
  <c r="H69" i="11"/>
  <c r="X69" i="11"/>
  <c r="F69" i="11"/>
  <c r="K71" i="11"/>
  <c r="D47" i="11"/>
  <c r="T47" i="11"/>
  <c r="H73" i="11"/>
  <c r="X73" i="11"/>
  <c r="Y47" i="11"/>
  <c r="F71" i="11"/>
  <c r="O53" i="11"/>
  <c r="K72" i="11"/>
  <c r="Y52" i="11"/>
  <c r="AJ190" i="1"/>
  <c r="D46" i="11"/>
  <c r="Z49" i="11"/>
  <c r="Q12" i="11"/>
  <c r="AL68" i="11"/>
  <c r="P230" i="1"/>
  <c r="I47" i="11"/>
  <c r="AD71" i="11"/>
  <c r="N73" i="11"/>
  <c r="S52" i="11"/>
  <c r="O69" i="11"/>
  <c r="O71" i="11"/>
  <c r="W73" i="11"/>
  <c r="I50" i="11"/>
  <c r="I52" i="11"/>
  <c r="Y74" i="11"/>
  <c r="W27" i="11"/>
  <c r="W29" i="11"/>
  <c r="W30" i="11"/>
  <c r="O70" i="11"/>
  <c r="C73" i="11"/>
  <c r="AA73" i="11"/>
  <c r="C75" i="11"/>
  <c r="X29" i="11"/>
  <c r="I28" i="11"/>
  <c r="M181" i="1"/>
  <c r="Z30" i="11"/>
  <c r="G46" i="11"/>
  <c r="W31" i="11"/>
  <c r="S51" i="11"/>
  <c r="X30" i="11"/>
  <c r="D70" i="11"/>
  <c r="Y198" i="1"/>
  <c r="F28" i="11"/>
  <c r="Z31" i="11"/>
  <c r="G47" i="11"/>
  <c r="M69" i="11"/>
  <c r="F181" i="1"/>
  <c r="AH190" i="1"/>
  <c r="AA28" i="11"/>
  <c r="AA31" i="11"/>
  <c r="S47" i="11"/>
  <c r="S49" i="11"/>
  <c r="K73" i="11"/>
  <c r="AB51" i="11"/>
  <c r="U214" i="1"/>
  <c r="S53" i="11"/>
  <c r="P190" i="1"/>
  <c r="X222" i="1"/>
  <c r="AA29" i="11"/>
  <c r="W25" i="11"/>
  <c r="J25" i="11"/>
  <c r="M30" i="11"/>
  <c r="N30" i="11"/>
  <c r="AH52" i="11"/>
  <c r="AD69" i="11"/>
  <c r="N71" i="11"/>
  <c r="AI70" i="11"/>
  <c r="AE71" i="11"/>
  <c r="X230" i="1"/>
  <c r="M73" i="11"/>
  <c r="N74" i="11"/>
  <c r="AF74" i="11"/>
  <c r="J28" i="11"/>
  <c r="J30" i="11"/>
  <c r="Z46" i="11"/>
  <c r="AI51" i="11"/>
  <c r="H206" i="1"/>
  <c r="W222" i="1"/>
  <c r="O24" i="11"/>
  <c r="J31" i="11"/>
  <c r="AH12" i="11"/>
  <c r="AF69" i="11"/>
  <c r="AF71" i="11"/>
  <c r="AF73" i="11"/>
  <c r="AH47" i="11"/>
  <c r="N69" i="11"/>
  <c r="AD73" i="11"/>
  <c r="G68" i="11"/>
  <c r="AF70" i="11"/>
  <c r="Z12" i="11"/>
  <c r="AK46" i="11"/>
  <c r="Q181" i="1"/>
  <c r="AG181" i="1"/>
  <c r="N28" i="11"/>
  <c r="AL30" i="11"/>
  <c r="G73" i="11"/>
  <c r="AH206" i="1"/>
  <c r="K28" i="11"/>
  <c r="W198" i="1"/>
  <c r="AI206" i="1"/>
  <c r="N70" i="11"/>
  <c r="AD74" i="11"/>
  <c r="AI47" i="11"/>
  <c r="Q46" i="11"/>
  <c r="AC230" i="1"/>
  <c r="AD72" i="11"/>
  <c r="AI53" i="11"/>
  <c r="AJ214" i="1"/>
  <c r="AJ230" i="1"/>
  <c r="I26" i="11"/>
  <c r="Y25" i="11"/>
  <c r="D29" i="11"/>
  <c r="H46" i="11"/>
  <c r="AJ50" i="11"/>
  <c r="AJ68" i="11"/>
  <c r="AJ70" i="11"/>
  <c r="Y29" i="11"/>
  <c r="AK30" i="11"/>
  <c r="AG47" i="11"/>
  <c r="AH50" i="11"/>
  <c r="V69" i="11"/>
  <c r="AH70" i="11"/>
  <c r="R74" i="11"/>
  <c r="T190" i="1"/>
  <c r="D206" i="1"/>
  <c r="AC69" i="11"/>
  <c r="AC73" i="11"/>
  <c r="V181" i="1"/>
  <c r="J222" i="1"/>
  <c r="O27" i="11"/>
  <c r="C49" i="11"/>
  <c r="C69" i="11"/>
  <c r="AF29" i="11"/>
  <c r="AF31" i="11"/>
  <c r="Y28" i="11"/>
  <c r="Y30" i="11"/>
  <c r="M198" i="1"/>
  <c r="AK214" i="1"/>
  <c r="Y222" i="1"/>
  <c r="F72" i="11"/>
  <c r="AF190" i="1"/>
  <c r="X206" i="1"/>
  <c r="H222" i="1"/>
  <c r="F222" i="1"/>
  <c r="S46" i="11"/>
  <c r="J26" i="11"/>
  <c r="Y24" i="11"/>
  <c r="H49" i="11"/>
  <c r="P51" i="11"/>
  <c r="AJ47" i="11"/>
  <c r="AJ72" i="11"/>
  <c r="E46" i="11"/>
  <c r="I198" i="1"/>
  <c r="M206" i="1"/>
  <c r="AD30" i="11"/>
  <c r="J47" i="11"/>
  <c r="J52" i="11"/>
  <c r="AH74" i="11"/>
  <c r="W47" i="11"/>
  <c r="C52" i="11"/>
  <c r="C74" i="11"/>
  <c r="H181" i="1"/>
  <c r="X181" i="1"/>
  <c r="D190" i="1"/>
  <c r="L206" i="1"/>
  <c r="AG50" i="11"/>
  <c r="Y68" i="11"/>
  <c r="AC71" i="11"/>
  <c r="Y72" i="11"/>
  <c r="AL198" i="1"/>
  <c r="AD214" i="1"/>
  <c r="K31" i="11"/>
  <c r="G181" i="1"/>
  <c r="AE72" i="11"/>
  <c r="X72" i="11"/>
  <c r="L181" i="1"/>
  <c r="AC68" i="11"/>
  <c r="AC70" i="11"/>
  <c r="Z214" i="1"/>
  <c r="AD222" i="1"/>
  <c r="O28" i="11"/>
  <c r="O31" i="11"/>
  <c r="O26" i="11"/>
  <c r="J24" i="11"/>
  <c r="Y26" i="11"/>
  <c r="Q70" i="11"/>
  <c r="H71" i="11"/>
  <c r="J27" i="11"/>
  <c r="J29" i="11"/>
  <c r="F46" i="11"/>
  <c r="J50" i="11"/>
  <c r="F51" i="11"/>
  <c r="Z68" i="11"/>
  <c r="AH68" i="11"/>
  <c r="V71" i="11"/>
  <c r="Z72" i="11"/>
  <c r="AG52" i="11"/>
  <c r="U69" i="11"/>
  <c r="Z190" i="1"/>
  <c r="F198" i="1"/>
  <c r="V198" i="1"/>
  <c r="N214" i="1"/>
  <c r="O29" i="11"/>
  <c r="O181" i="1"/>
  <c r="AE181" i="1"/>
  <c r="K190" i="1"/>
  <c r="W52" i="11"/>
  <c r="AA71" i="11"/>
  <c r="Y12" i="11"/>
  <c r="AJ46" i="11"/>
  <c r="Y190" i="1"/>
  <c r="I206" i="1"/>
  <c r="E214" i="1"/>
  <c r="M230" i="1"/>
  <c r="AH46" i="11"/>
  <c r="AH51" i="11"/>
  <c r="F68" i="11"/>
  <c r="O30" i="11"/>
  <c r="W46" i="11"/>
  <c r="AA69" i="11"/>
  <c r="C71" i="11"/>
  <c r="D181" i="1"/>
  <c r="T214" i="1"/>
  <c r="L230" i="1"/>
  <c r="U68" i="11"/>
  <c r="K230" i="1"/>
  <c r="C68" i="11"/>
  <c r="Z25" i="11"/>
  <c r="P12" i="11"/>
  <c r="L12" i="11"/>
  <c r="L26" i="11"/>
  <c r="L24" i="11"/>
  <c r="L25" i="11"/>
  <c r="L27" i="11"/>
  <c r="L31" i="11"/>
  <c r="H34" i="11"/>
  <c r="H88" i="11"/>
  <c r="H48" i="11"/>
  <c r="P52" i="11"/>
  <c r="P34" i="11"/>
  <c r="P88" i="11"/>
  <c r="P48" i="11"/>
  <c r="X46" i="11"/>
  <c r="P49" i="11"/>
  <c r="AF49" i="11"/>
  <c r="H51" i="11"/>
  <c r="X51" i="11"/>
  <c r="P53" i="11"/>
  <c r="D78" i="11"/>
  <c r="D56" i="11"/>
  <c r="D75" i="11"/>
  <c r="T68" i="11"/>
  <c r="AB56" i="11"/>
  <c r="AB78" i="11"/>
  <c r="AB75" i="11"/>
  <c r="AK28" i="11"/>
  <c r="AC30" i="11"/>
  <c r="U46" i="11"/>
  <c r="AC34" i="11"/>
  <c r="AC48" i="11"/>
  <c r="M190" i="1"/>
  <c r="AC190" i="1"/>
  <c r="E206" i="1"/>
  <c r="U206" i="1"/>
  <c r="AK206" i="1"/>
  <c r="Q214" i="1"/>
  <c r="AG214" i="1"/>
  <c r="AL12" i="11"/>
  <c r="AL26" i="11"/>
  <c r="AL24" i="11"/>
  <c r="AL25" i="11"/>
  <c r="V46" i="11"/>
  <c r="V88" i="11"/>
  <c r="V34" i="11"/>
  <c r="V48" i="11"/>
  <c r="AL46" i="11"/>
  <c r="R68" i="11"/>
  <c r="R78" i="11"/>
  <c r="R56" i="11"/>
  <c r="R75" i="11"/>
  <c r="J70" i="11"/>
  <c r="Z70" i="11"/>
  <c r="R72" i="11"/>
  <c r="AH72" i="11"/>
  <c r="K46" i="11"/>
  <c r="AA34" i="11"/>
  <c r="AA48" i="11"/>
  <c r="AA50" i="11"/>
  <c r="S68" i="11"/>
  <c r="AI56" i="11"/>
  <c r="AI78" i="11"/>
  <c r="AI75" i="11"/>
  <c r="S70" i="11"/>
  <c r="AI74" i="11"/>
  <c r="L190" i="1"/>
  <c r="AB190" i="1"/>
  <c r="H198" i="1"/>
  <c r="X198" i="1"/>
  <c r="P214" i="1"/>
  <c r="AF214" i="1"/>
  <c r="H230" i="1"/>
  <c r="E12" i="11"/>
  <c r="E24" i="11"/>
  <c r="E25" i="11"/>
  <c r="E26" i="11"/>
  <c r="M49" i="11"/>
  <c r="AC49" i="11"/>
  <c r="E51" i="11"/>
  <c r="AK51" i="11"/>
  <c r="M53" i="11"/>
  <c r="AC53" i="11"/>
  <c r="I68" i="11"/>
  <c r="Q72" i="11"/>
  <c r="Q78" i="11"/>
  <c r="Q56" i="11"/>
  <c r="Q75" i="11"/>
  <c r="Y70" i="11"/>
  <c r="AG72" i="11"/>
  <c r="AG74" i="11"/>
  <c r="V12" i="11"/>
  <c r="V26" i="11"/>
  <c r="V24" i="11"/>
  <c r="V25" i="11"/>
  <c r="N181" i="1"/>
  <c r="AD181" i="1"/>
  <c r="F230" i="1"/>
  <c r="V230" i="1"/>
  <c r="AL230" i="1"/>
  <c r="S26" i="11"/>
  <c r="S12" i="11"/>
  <c r="S25" i="11"/>
  <c r="S24" i="11"/>
  <c r="O198" i="1"/>
  <c r="AE12" i="11"/>
  <c r="AE25" i="11"/>
  <c r="AE24" i="11"/>
  <c r="AE26" i="11"/>
  <c r="O46" i="11"/>
  <c r="AE34" i="11"/>
  <c r="AE48" i="11"/>
  <c r="O50" i="11"/>
  <c r="AE52" i="11"/>
  <c r="AA53" i="11"/>
  <c r="G78" i="11"/>
  <c r="G56" i="11"/>
  <c r="G75" i="11"/>
  <c r="AI69" i="11"/>
  <c r="W72" i="11"/>
  <c r="G74" i="11"/>
  <c r="AF25" i="11"/>
  <c r="AF12" i="11"/>
  <c r="AF26" i="11"/>
  <c r="AF24" i="11"/>
  <c r="AF27" i="11"/>
  <c r="AB28" i="11"/>
  <c r="T46" i="11"/>
  <c r="AB50" i="11"/>
  <c r="AB34" i="11"/>
  <c r="AB48" i="11"/>
  <c r="X56" i="11"/>
  <c r="X78" i="11"/>
  <c r="X75" i="11"/>
  <c r="E29" i="11"/>
  <c r="AK29" i="11"/>
  <c r="I88" i="11"/>
  <c r="I34" i="11"/>
  <c r="I48" i="11"/>
  <c r="Y46" i="11"/>
  <c r="AG34" i="11"/>
  <c r="AG48" i="11"/>
  <c r="M47" i="11"/>
  <c r="AC47" i="11"/>
  <c r="E181" i="1"/>
  <c r="Q190" i="1"/>
  <c r="F27" i="11"/>
  <c r="AL27" i="11"/>
  <c r="AL29" i="11"/>
  <c r="AL31" i="11"/>
  <c r="R46" i="11"/>
  <c r="Z34" i="11"/>
  <c r="Z48" i="11"/>
  <c r="R49" i="11"/>
  <c r="AH49" i="11"/>
  <c r="N50" i="11"/>
  <c r="AD50" i="11"/>
  <c r="J51" i="11"/>
  <c r="Z51" i="11"/>
  <c r="F52" i="11"/>
  <c r="V52" i="11"/>
  <c r="F56" i="11"/>
  <c r="F78" i="11"/>
  <c r="F75" i="11"/>
  <c r="AD56" i="11"/>
  <c r="AD78" i="11"/>
  <c r="AD75" i="11"/>
  <c r="N72" i="11"/>
  <c r="G34" i="11"/>
  <c r="G88" i="11"/>
  <c r="G48" i="11"/>
  <c r="O52" i="11"/>
  <c r="O68" i="11"/>
  <c r="W70" i="11"/>
  <c r="S71" i="11"/>
  <c r="O72" i="11"/>
  <c r="AB141" i="1"/>
  <c r="H190" i="1"/>
  <c r="X190" i="1"/>
  <c r="D198" i="1"/>
  <c r="T198" i="1"/>
  <c r="AJ198" i="1"/>
  <c r="P206" i="1"/>
  <c r="AF206" i="1"/>
  <c r="L214" i="1"/>
  <c r="AB214" i="1"/>
  <c r="D230" i="1"/>
  <c r="T230" i="1"/>
  <c r="AG49" i="11"/>
  <c r="M50" i="11"/>
  <c r="AC50" i="11"/>
  <c r="I51" i="11"/>
  <c r="Y51" i="11"/>
  <c r="E52" i="11"/>
  <c r="AC52" i="11"/>
  <c r="I53" i="11"/>
  <c r="E56" i="11"/>
  <c r="E78" i="11"/>
  <c r="E75" i="11"/>
  <c r="N206" i="1"/>
  <c r="AD206" i="1"/>
  <c r="S29" i="11"/>
  <c r="K214" i="1"/>
  <c r="G222" i="1"/>
  <c r="C230" i="1"/>
  <c r="K30" i="11"/>
  <c r="S34" i="11"/>
  <c r="S88" i="11"/>
  <c r="S48" i="11"/>
  <c r="O47" i="11"/>
  <c r="C50" i="11"/>
  <c r="AI50" i="11"/>
  <c r="AE51" i="11"/>
  <c r="AA52" i="11"/>
  <c r="W53" i="11"/>
  <c r="G12" i="11"/>
  <c r="O12" i="11"/>
  <c r="T12" i="11"/>
  <c r="AB12" i="11"/>
  <c r="AB26" i="11"/>
  <c r="AB24" i="11"/>
  <c r="AB25" i="11"/>
  <c r="AB27" i="11"/>
  <c r="AB29" i="11"/>
  <c r="AF51" i="11"/>
  <c r="AF34" i="11"/>
  <c r="AF48" i="11"/>
  <c r="L68" i="11"/>
  <c r="T70" i="11"/>
  <c r="L72" i="11"/>
  <c r="L74" i="11"/>
  <c r="U12" i="11"/>
  <c r="U26" i="11"/>
  <c r="U24" i="11"/>
  <c r="U25" i="11"/>
  <c r="U52" i="11"/>
  <c r="U34" i="11"/>
  <c r="U88" i="11"/>
  <c r="U48" i="11"/>
  <c r="E190" i="1"/>
  <c r="Q198" i="1"/>
  <c r="N46" i="11"/>
  <c r="AL34" i="11"/>
  <c r="AL48" i="11"/>
  <c r="N49" i="11"/>
  <c r="AD49" i="11"/>
  <c r="AL51" i="11"/>
  <c r="J68" i="11"/>
  <c r="AJ12" i="11"/>
  <c r="AI12" i="11"/>
  <c r="AI24" i="11"/>
  <c r="AI26" i="11"/>
  <c r="AI25" i="11"/>
  <c r="K34" i="11"/>
  <c r="K88" i="11"/>
  <c r="K48" i="11"/>
  <c r="S72" i="11"/>
  <c r="S78" i="11"/>
  <c r="S56" i="11"/>
  <c r="S75" i="11"/>
  <c r="M12" i="11"/>
  <c r="M25" i="11"/>
  <c r="M26" i="11"/>
  <c r="M24" i="11"/>
  <c r="I72" i="11"/>
  <c r="I56" i="11"/>
  <c r="I78" i="11"/>
  <c r="I75" i="11"/>
  <c r="AG68" i="11"/>
  <c r="F29" i="11"/>
  <c r="C28" i="11"/>
  <c r="AI28" i="11"/>
  <c r="AI31" i="11"/>
  <c r="R73" i="11"/>
  <c r="O88" i="11"/>
  <c r="O34" i="11"/>
  <c r="O48" i="11"/>
  <c r="W68" i="11"/>
  <c r="AJ28" i="11"/>
  <c r="L46" i="11"/>
  <c r="T34" i="11"/>
  <c r="T88" i="11"/>
  <c r="T48" i="11"/>
  <c r="H47" i="11"/>
  <c r="T49" i="11"/>
  <c r="P50" i="11"/>
  <c r="AF50" i="11"/>
  <c r="L51" i="11"/>
  <c r="H52" i="11"/>
  <c r="AF52" i="11"/>
  <c r="H68" i="11"/>
  <c r="P56" i="11"/>
  <c r="P78" i="11"/>
  <c r="P75" i="11"/>
  <c r="D69" i="11"/>
  <c r="T69" i="11"/>
  <c r="AJ69" i="11"/>
  <c r="P70" i="11"/>
  <c r="AB71" i="11"/>
  <c r="D73" i="11"/>
  <c r="P74" i="11"/>
  <c r="U27" i="11"/>
  <c r="M29" i="11"/>
  <c r="E31" i="11"/>
  <c r="Y48" i="11"/>
  <c r="Y34" i="11"/>
  <c r="N27" i="11"/>
  <c r="N29" i="11"/>
  <c r="R48" i="11"/>
  <c r="R34" i="11"/>
  <c r="R88" i="11"/>
  <c r="F47" i="11"/>
  <c r="V47" i="11"/>
  <c r="AL47" i="11"/>
  <c r="V72" i="11"/>
  <c r="V78" i="11"/>
  <c r="V56" i="11"/>
  <c r="V75" i="11"/>
  <c r="J69" i="11"/>
  <c r="Z69" i="11"/>
  <c r="Z71" i="11"/>
  <c r="Z73" i="11"/>
  <c r="V74" i="11"/>
  <c r="K47" i="11"/>
  <c r="K49" i="11"/>
  <c r="C51" i="11"/>
  <c r="O78" i="11"/>
  <c r="O56" i="11"/>
  <c r="O75" i="11"/>
  <c r="AE69" i="11"/>
  <c r="AE56" i="11"/>
  <c r="AE78" i="11"/>
  <c r="AE75" i="11"/>
  <c r="M78" i="11"/>
  <c r="M75" i="11"/>
  <c r="AK69" i="11"/>
  <c r="AK78" i="11"/>
  <c r="AK56" i="11"/>
  <c r="AK75" i="11"/>
  <c r="Q69" i="11"/>
  <c r="AG69" i="11"/>
  <c r="M70" i="11"/>
  <c r="I71" i="11"/>
  <c r="E72" i="11"/>
  <c r="AK72" i="11"/>
  <c r="Q73" i="11"/>
  <c r="M74" i="11"/>
  <c r="J230" i="1"/>
  <c r="AI27" i="11"/>
  <c r="AE28" i="11"/>
  <c r="S181" i="1"/>
  <c r="AI181" i="1"/>
  <c r="K198" i="1"/>
  <c r="AA198" i="1"/>
  <c r="AA230" i="1"/>
  <c r="V73" i="11"/>
  <c r="K68" i="11"/>
  <c r="AA56" i="11"/>
  <c r="AA78" i="11"/>
  <c r="AA75" i="11"/>
  <c r="K70" i="11"/>
  <c r="G71" i="11"/>
  <c r="C72" i="11"/>
  <c r="O73" i="11"/>
  <c r="AJ24" i="11"/>
  <c r="AJ25" i="11"/>
  <c r="AJ26" i="11"/>
  <c r="AJ27" i="11"/>
  <c r="AJ29" i="11"/>
  <c r="AB31" i="11"/>
  <c r="X34" i="11"/>
  <c r="X48" i="11"/>
  <c r="AF46" i="11"/>
  <c r="X49" i="11"/>
  <c r="X53" i="11"/>
  <c r="M56" i="11"/>
  <c r="L56" i="11"/>
  <c r="L78" i="11"/>
  <c r="L75" i="11"/>
  <c r="T72" i="11"/>
  <c r="T56" i="11"/>
  <c r="T78" i="11"/>
  <c r="T75" i="11"/>
  <c r="AC12" i="11"/>
  <c r="AC25" i="11"/>
  <c r="AC24" i="11"/>
  <c r="AC26" i="11"/>
  <c r="U28" i="11"/>
  <c r="M34" i="11"/>
  <c r="M88" i="11"/>
  <c r="M48" i="11"/>
  <c r="I214" i="1"/>
  <c r="Q230" i="1"/>
  <c r="AG230" i="1"/>
  <c r="N88" i="11"/>
  <c r="N34" i="11"/>
  <c r="N48" i="11"/>
  <c r="AD46" i="11"/>
  <c r="AD34" i="11"/>
  <c r="AD48" i="11"/>
  <c r="J56" i="11"/>
  <c r="J78" i="11"/>
  <c r="J75" i="11"/>
  <c r="J72" i="11"/>
  <c r="K50" i="11"/>
  <c r="E49" i="11"/>
  <c r="U49" i="11"/>
  <c r="M51" i="11"/>
  <c r="AC51" i="11"/>
  <c r="E53" i="11"/>
  <c r="U53" i="11"/>
  <c r="AK53" i="11"/>
  <c r="AG56" i="11"/>
  <c r="AG78" i="11"/>
  <c r="AG75" i="11"/>
  <c r="AG70" i="11"/>
  <c r="I74" i="11"/>
  <c r="F12" i="11"/>
  <c r="F26" i="11"/>
  <c r="F24" i="11"/>
  <c r="F25" i="11"/>
  <c r="C30" i="11"/>
  <c r="C31" i="11"/>
  <c r="C24" i="11"/>
  <c r="C25" i="11"/>
  <c r="C26" i="11"/>
  <c r="AA51" i="11"/>
  <c r="K53" i="11"/>
  <c r="W56" i="11"/>
  <c r="W78" i="11"/>
  <c r="W75" i="11"/>
  <c r="S69" i="11"/>
  <c r="W74" i="11"/>
  <c r="H12" i="11"/>
  <c r="H25" i="11"/>
  <c r="H24" i="11"/>
  <c r="H26" i="11"/>
  <c r="L28" i="11"/>
  <c r="H29" i="11"/>
  <c r="L30" i="11"/>
  <c r="H31" i="11"/>
  <c r="L88" i="11"/>
  <c r="L34" i="11"/>
  <c r="L48" i="11"/>
  <c r="H56" i="11"/>
  <c r="H78" i="11"/>
  <c r="H75" i="11"/>
  <c r="AC27" i="11"/>
  <c r="U29" i="11"/>
  <c r="M31" i="11"/>
  <c r="Q88" i="11"/>
  <c r="Q34" i="11"/>
  <c r="Q48" i="11"/>
  <c r="E47" i="11"/>
  <c r="U47" i="11"/>
  <c r="AK47" i="11"/>
  <c r="V27" i="11"/>
  <c r="V29" i="11"/>
  <c r="J34" i="11"/>
  <c r="J88" i="11"/>
  <c r="J48" i="11"/>
  <c r="J49" i="11"/>
  <c r="V50" i="11"/>
  <c r="AL50" i="11"/>
  <c r="R51" i="11"/>
  <c r="N52" i="11"/>
  <c r="AD52" i="11"/>
  <c r="J53" i="11"/>
  <c r="N78" i="11"/>
  <c r="N56" i="11"/>
  <c r="N75" i="11"/>
  <c r="AE30" i="11"/>
  <c r="G70" i="11"/>
  <c r="AI71" i="11"/>
  <c r="AI73" i="11"/>
  <c r="AE74" i="11"/>
  <c r="I49" i="11"/>
  <c r="Y49" i="11"/>
  <c r="U50" i="11"/>
  <c r="AK50" i="11"/>
  <c r="Q51" i="11"/>
  <c r="AG51" i="11"/>
  <c r="M52" i="11"/>
  <c r="Q53" i="11"/>
  <c r="AG53" i="11"/>
  <c r="R181" i="1"/>
  <c r="Z198" i="1"/>
  <c r="F206" i="1"/>
  <c r="V206" i="1"/>
  <c r="AL206" i="1"/>
  <c r="AH214" i="1"/>
  <c r="N222" i="1"/>
  <c r="C29" i="11"/>
  <c r="AI29" i="11"/>
  <c r="AE31" i="11"/>
  <c r="C214" i="1"/>
  <c r="AI34" i="11"/>
  <c r="AI48" i="11"/>
  <c r="AE47" i="11"/>
  <c r="O51" i="11"/>
  <c r="K52" i="11"/>
  <c r="G53" i="11"/>
  <c r="K56" i="11"/>
  <c r="K78" i="11"/>
  <c r="K75" i="11"/>
  <c r="I12" i="11"/>
  <c r="D30" i="11"/>
  <c r="D12" i="11"/>
  <c r="D24" i="11"/>
  <c r="D25" i="11"/>
  <c r="D26" i="11"/>
  <c r="D27" i="11"/>
  <c r="L29" i="11"/>
  <c r="D31" i="11"/>
  <c r="AJ31" i="11"/>
  <c r="AB68" i="11"/>
  <c r="AJ56" i="11"/>
  <c r="AJ78" i="11"/>
  <c r="AJ75" i="11"/>
  <c r="L70" i="11"/>
  <c r="AB70" i="11"/>
  <c r="D72" i="11"/>
  <c r="AB72" i="11"/>
  <c r="D74" i="11"/>
  <c r="T74" i="11"/>
  <c r="AJ74" i="11"/>
  <c r="AK12" i="11"/>
  <c r="AK26" i="11"/>
  <c r="AK24" i="11"/>
  <c r="AK25" i="11"/>
  <c r="AC28" i="11"/>
  <c r="U30" i="11"/>
  <c r="E88" i="11"/>
  <c r="E34" i="11"/>
  <c r="E48" i="11"/>
  <c r="AK34" i="11"/>
  <c r="AK48" i="11"/>
  <c r="AD31" i="11"/>
  <c r="AD12" i="11"/>
  <c r="AD24" i="11"/>
  <c r="AD25" i="11"/>
  <c r="AD26" i="11"/>
  <c r="F34" i="11"/>
  <c r="F88" i="11"/>
  <c r="F48" i="11"/>
  <c r="F49" i="11"/>
  <c r="V49" i="11"/>
  <c r="AL49" i="11"/>
  <c r="N51" i="11"/>
  <c r="AD51" i="11"/>
  <c r="F53" i="11"/>
  <c r="V53" i="11"/>
  <c r="AL53" i="11"/>
  <c r="Z56" i="11"/>
  <c r="Z78" i="11"/>
  <c r="Z75" i="11"/>
  <c r="AH78" i="11"/>
  <c r="AH56" i="11"/>
  <c r="AH75" i="11"/>
  <c r="AI30" i="11"/>
  <c r="S74" i="11"/>
  <c r="H214" i="1"/>
  <c r="T222" i="1"/>
  <c r="AJ222" i="1"/>
  <c r="AF230" i="1"/>
  <c r="AK49" i="11"/>
  <c r="Q68" i="11"/>
  <c r="Y78" i="11"/>
  <c r="Y56" i="11"/>
  <c r="Y75" i="11"/>
  <c r="N12" i="11"/>
  <c r="N25" i="11"/>
  <c r="N24" i="11"/>
  <c r="N26" i="11"/>
  <c r="AD198" i="1"/>
  <c r="J206" i="1"/>
  <c r="Z206" i="1"/>
  <c r="F214" i="1"/>
  <c r="V214" i="1"/>
  <c r="AL214" i="1"/>
  <c r="R222" i="1"/>
  <c r="AH222" i="1"/>
  <c r="K12" i="11"/>
  <c r="K26" i="11"/>
  <c r="K24" i="11"/>
  <c r="K25" i="11"/>
  <c r="S28" i="11"/>
  <c r="S31" i="11"/>
  <c r="C238" i="1"/>
  <c r="C88" i="11"/>
  <c r="C48" i="11"/>
  <c r="C47" i="11"/>
  <c r="C46" i="11"/>
  <c r="AE46" i="11"/>
  <c r="X12" i="11"/>
  <c r="X25" i="11"/>
  <c r="X24" i="11"/>
  <c r="X26" i="11"/>
  <c r="X27" i="11"/>
  <c r="D50" i="11"/>
  <c r="D34" i="11"/>
  <c r="D88" i="11"/>
  <c r="D48" i="11"/>
  <c r="AB46" i="11"/>
  <c r="AJ52" i="11"/>
  <c r="AJ34" i="11"/>
  <c r="AJ48" i="11"/>
  <c r="P47" i="11"/>
  <c r="AF47" i="11"/>
  <c r="L49" i="11"/>
  <c r="AB49" i="11"/>
  <c r="H50" i="11"/>
  <c r="X50" i="11"/>
  <c r="D51" i="11"/>
  <c r="AJ51" i="11"/>
  <c r="X52" i="11"/>
  <c r="D53" i="11"/>
  <c r="T53" i="11"/>
  <c r="AJ53" i="11"/>
  <c r="X68" i="11"/>
  <c r="AF78" i="11"/>
  <c r="AF56" i="11"/>
  <c r="AF75" i="11"/>
  <c r="L69" i="11"/>
  <c r="AB69" i="11"/>
  <c r="H70" i="11"/>
  <c r="X70" i="11"/>
  <c r="D71" i="11"/>
  <c r="T71" i="11"/>
  <c r="AJ71" i="11"/>
  <c r="P72" i="11"/>
  <c r="AF72" i="11"/>
  <c r="L73" i="11"/>
  <c r="AB73" i="11"/>
  <c r="H74" i="11"/>
  <c r="X74" i="11"/>
  <c r="E27" i="11"/>
  <c r="AK27" i="11"/>
  <c r="AC29" i="11"/>
  <c r="U31" i="11"/>
  <c r="E198" i="1"/>
  <c r="U198" i="1"/>
  <c r="AK198" i="1"/>
  <c r="M214" i="1"/>
  <c r="AC214" i="1"/>
  <c r="I222" i="1"/>
  <c r="E230" i="1"/>
  <c r="U230" i="1"/>
  <c r="AK230" i="1"/>
  <c r="AD27" i="11"/>
  <c r="AD29" i="11"/>
  <c r="V31" i="11"/>
  <c r="AH48" i="11"/>
  <c r="AH34" i="11"/>
  <c r="N47" i="11"/>
  <c r="AD47" i="11"/>
  <c r="AD68" i="11"/>
  <c r="AL78" i="11"/>
  <c r="AL56" i="11"/>
  <c r="AL75" i="11"/>
  <c r="R69" i="11"/>
  <c r="AH69" i="11"/>
  <c r="V70" i="11"/>
  <c r="AL70" i="11"/>
  <c r="R71" i="11"/>
  <c r="AH71" i="11"/>
  <c r="J73" i="11"/>
  <c r="F74" i="11"/>
  <c r="AL74" i="11"/>
  <c r="W34" i="11"/>
  <c r="W48" i="11"/>
  <c r="AA47" i="11"/>
  <c r="AA49" i="11"/>
  <c r="W50" i="11"/>
  <c r="AE68" i="11"/>
  <c r="P222" i="1"/>
  <c r="AF222" i="1"/>
  <c r="AB230" i="1"/>
  <c r="M68" i="11"/>
  <c r="U73" i="11"/>
  <c r="U56" i="11"/>
  <c r="U78" i="11"/>
  <c r="U75" i="11"/>
  <c r="AC56" i="11"/>
  <c r="AC78" i="11"/>
  <c r="AC75" i="11"/>
  <c r="I69" i="11"/>
  <c r="Y69" i="11"/>
  <c r="E70" i="11"/>
  <c r="U70" i="11"/>
  <c r="AK70" i="11"/>
  <c r="Q71" i="11"/>
  <c r="AG71" i="11"/>
  <c r="M72" i="11"/>
  <c r="AC72" i="11"/>
  <c r="I73" i="11"/>
  <c r="Y73" i="11"/>
  <c r="E74" i="11"/>
  <c r="U74" i="11"/>
  <c r="AK74" i="11"/>
  <c r="J181" i="1"/>
  <c r="Z181" i="1"/>
  <c r="F190" i="1"/>
  <c r="S27" i="11"/>
  <c r="K29" i="11"/>
  <c r="AA141" i="1"/>
  <c r="K181" i="1"/>
  <c r="S198" i="1"/>
  <c r="AI198" i="1"/>
  <c r="F73" i="11"/>
  <c r="J74" i="11"/>
  <c r="AA26" i="11"/>
  <c r="AA12" i="11"/>
  <c r="AA24" i="11"/>
  <c r="AA25" i="11"/>
  <c r="G69" i="11"/>
  <c r="C70" i="11"/>
  <c r="AA70" i="11"/>
  <c r="W71" i="11"/>
  <c r="AI72" i="11"/>
  <c r="AE73" i="11"/>
  <c r="AA74" i="11"/>
  <c r="W12" i="11"/>
  <c r="AG12" i="11"/>
  <c r="V70" i="1"/>
  <c r="V73" i="1" s="1"/>
  <c r="R70" i="1"/>
  <c r="R73" i="1" s="1"/>
  <c r="N70" i="1"/>
  <c r="N73" i="1" s="1"/>
  <c r="J70" i="1"/>
  <c r="J73" i="1" s="1"/>
  <c r="F70" i="1"/>
  <c r="F73" i="1" s="1"/>
  <c r="V54" i="1"/>
  <c r="V57" i="1" s="1"/>
  <c r="U54" i="1"/>
  <c r="U57" i="1" s="1"/>
  <c r="T54" i="1"/>
  <c r="T57" i="1" s="1"/>
  <c r="R54" i="1"/>
  <c r="R57" i="1" s="1"/>
  <c r="Q54" i="1"/>
  <c r="Q57" i="1" s="1"/>
  <c r="P54" i="1"/>
  <c r="P57" i="1" s="1"/>
  <c r="N54" i="1"/>
  <c r="N57" i="1" s="1"/>
  <c r="M54" i="1"/>
  <c r="M57" i="1" s="1"/>
  <c r="L54" i="1"/>
  <c r="L57" i="1" s="1"/>
  <c r="J54" i="1"/>
  <c r="J57" i="1" s="1"/>
  <c r="I54" i="1"/>
  <c r="I57" i="1" s="1"/>
  <c r="H54" i="1"/>
  <c r="H57" i="1" s="1"/>
  <c r="F54" i="1"/>
  <c r="F57" i="1" s="1"/>
  <c r="E54" i="1"/>
  <c r="E57" i="1" s="1"/>
  <c r="D54" i="1"/>
  <c r="D57" i="1" s="1"/>
  <c r="AK54" i="1"/>
  <c r="AK57" i="1" s="1"/>
  <c r="AC54" i="1"/>
  <c r="AC57" i="1" s="1"/>
  <c r="AI9" i="2"/>
  <c r="AH9" i="2"/>
  <c r="AE9" i="2"/>
  <c r="AD9" i="2"/>
  <c r="AA9" i="2"/>
  <c r="Z9" i="2"/>
  <c r="W9" i="2"/>
  <c r="V9" i="2"/>
  <c r="S9" i="2"/>
  <c r="R9" i="2"/>
  <c r="O9" i="2"/>
  <c r="N9" i="2"/>
  <c r="K9" i="2"/>
  <c r="J9" i="2"/>
  <c r="G9" i="2"/>
  <c r="F9" i="2"/>
  <c r="AL6" i="2"/>
  <c r="AI6" i="2"/>
  <c r="AH6" i="2"/>
  <c r="AE6" i="2"/>
  <c r="AD6" i="2"/>
  <c r="AA6" i="2"/>
  <c r="Z6" i="2"/>
  <c r="W6" i="2"/>
  <c r="V6" i="2"/>
  <c r="S6" i="2"/>
  <c r="R6" i="2"/>
  <c r="O6" i="2"/>
  <c r="N6" i="2"/>
  <c r="K6" i="2"/>
  <c r="J6" i="2"/>
  <c r="G6" i="2"/>
  <c r="F6" i="2"/>
  <c r="BP92" i="11" l="1"/>
  <c r="BP93" i="11"/>
  <c r="BP96" i="11"/>
  <c r="BP94" i="11"/>
  <c r="BO115" i="1"/>
  <c r="BO181" i="1"/>
  <c r="BO117" i="1"/>
  <c r="BO131" i="1"/>
  <c r="BO73" i="1"/>
  <c r="BB28" i="11"/>
  <c r="BO133" i="1"/>
  <c r="BO76" i="1"/>
  <c r="BO67" i="1"/>
  <c r="BO75" i="1"/>
  <c r="BO55" i="11"/>
  <c r="BO72" i="11" s="1"/>
  <c r="BO65" i="1"/>
  <c r="BO228" i="1"/>
  <c r="BB92" i="1"/>
  <c r="BP81" i="11"/>
  <c r="BO179" i="1"/>
  <c r="BO196" i="1"/>
  <c r="BO182" i="1"/>
  <c r="BO106" i="1"/>
  <c r="BP106" i="1"/>
  <c r="BO147" i="1"/>
  <c r="BO109" i="1"/>
  <c r="BO149" i="1"/>
  <c r="BO198" i="1"/>
  <c r="BO108" i="1"/>
  <c r="BP109" i="1"/>
  <c r="BO230" i="1"/>
  <c r="BO141" i="1"/>
  <c r="BB93" i="1"/>
  <c r="BO80" i="11"/>
  <c r="BP108" i="1"/>
  <c r="BO82" i="11"/>
  <c r="BP150" i="1"/>
  <c r="BP147" i="1"/>
  <c r="AZ134" i="1"/>
  <c r="AZ131" i="1"/>
  <c r="BO85" i="11"/>
  <c r="BG158" i="1"/>
  <c r="BG155" i="1"/>
  <c r="BO214" i="1"/>
  <c r="BO212" i="1"/>
  <c r="BO215" i="1"/>
  <c r="BB68" i="1"/>
  <c r="BB65" i="1"/>
  <c r="BA158" i="1"/>
  <c r="BA155" i="1"/>
  <c r="BO95" i="11"/>
  <c r="BP82" i="11"/>
  <c r="BF150" i="1"/>
  <c r="BF147" i="1"/>
  <c r="BP165" i="1"/>
  <c r="BP163" i="1"/>
  <c r="BP166" i="1"/>
  <c r="BG150" i="1"/>
  <c r="BG147" i="1"/>
  <c r="BF67" i="1"/>
  <c r="BF65" i="1"/>
  <c r="BF68" i="1"/>
  <c r="BF133" i="1"/>
  <c r="BF131" i="1"/>
  <c r="BF134" i="1"/>
  <c r="BO190" i="1"/>
  <c r="BO188" i="1"/>
  <c r="BO191" i="1"/>
  <c r="BE214" i="1"/>
  <c r="BE212" i="1"/>
  <c r="BE215" i="1"/>
  <c r="BO84" i="1"/>
  <c r="BO82" i="1"/>
  <c r="BO85" i="1"/>
  <c r="AZ139" i="1"/>
  <c r="AZ141" i="1"/>
  <c r="AZ142" i="1"/>
  <c r="BA85" i="1"/>
  <c r="BA82" i="1"/>
  <c r="BP83" i="11"/>
  <c r="BP79" i="1"/>
  <c r="BP67" i="1"/>
  <c r="BP65" i="1"/>
  <c r="BP68" i="1"/>
  <c r="BP149" i="1"/>
  <c r="BP128" i="1"/>
  <c r="BP133" i="1" s="1"/>
  <c r="BH182" i="1"/>
  <c r="BH179" i="1"/>
  <c r="BG109" i="1"/>
  <c r="BG106" i="1"/>
  <c r="BF231" i="1"/>
  <c r="BF228" i="1"/>
  <c r="BP209" i="1"/>
  <c r="BP214" i="1" s="1"/>
  <c r="BH166" i="1"/>
  <c r="BH163" i="1"/>
  <c r="BE182" i="1"/>
  <c r="BE179" i="1"/>
  <c r="AZ231" i="1"/>
  <c r="AZ228" i="1"/>
  <c r="BA223" i="1"/>
  <c r="BA220" i="1"/>
  <c r="BP176" i="1"/>
  <c r="BP181" i="1" s="1"/>
  <c r="BG60" i="1"/>
  <c r="BG57" i="1"/>
  <c r="BC142" i="1"/>
  <c r="BC139" i="1"/>
  <c r="BA182" i="1"/>
  <c r="BA179" i="1"/>
  <c r="AZ223" i="1"/>
  <c r="AZ220" i="1"/>
  <c r="BO83" i="11"/>
  <c r="BP85" i="11"/>
  <c r="BO90" i="11"/>
  <c r="BO84" i="11"/>
  <c r="BH215" i="1"/>
  <c r="BH212" i="1"/>
  <c r="BE198" i="1"/>
  <c r="BE196" i="1"/>
  <c r="BE199" i="1"/>
  <c r="BG191" i="1"/>
  <c r="BG188" i="1"/>
  <c r="BE142" i="1"/>
  <c r="BE139" i="1"/>
  <c r="BH231" i="1"/>
  <c r="BH228" i="1"/>
  <c r="BA60" i="1"/>
  <c r="BA57" i="1"/>
  <c r="BH207" i="1"/>
  <c r="BH204" i="1"/>
  <c r="BP54" i="1"/>
  <c r="BP59" i="1" s="1"/>
  <c r="BO11" i="11"/>
  <c r="BF223" i="1"/>
  <c r="BF220" i="1"/>
  <c r="AZ133" i="1"/>
  <c r="BO96" i="11"/>
  <c r="BE60" i="1"/>
  <c r="BE57" i="1"/>
  <c r="BA191" i="1"/>
  <c r="BA188" i="1"/>
  <c r="BA207" i="1"/>
  <c r="BA204" i="1"/>
  <c r="BB182" i="1"/>
  <c r="BB179" i="1"/>
  <c r="BC191" i="1"/>
  <c r="BC188" i="1"/>
  <c r="BP79" i="11"/>
  <c r="BE93" i="1"/>
  <c r="BE90" i="1"/>
  <c r="BO158" i="1"/>
  <c r="BO155" i="1"/>
  <c r="BH191" i="1"/>
  <c r="BH188" i="1"/>
  <c r="BP198" i="1"/>
  <c r="BP196" i="1"/>
  <c r="BP199" i="1"/>
  <c r="BG207" i="1"/>
  <c r="BG204" i="1"/>
  <c r="BF199" i="1"/>
  <c r="BF196" i="1"/>
  <c r="BP136" i="1"/>
  <c r="BP141" i="1" s="1"/>
  <c r="BP70" i="1"/>
  <c r="BP75" i="1" s="1"/>
  <c r="BO54" i="1"/>
  <c r="BO59" i="1" s="1"/>
  <c r="BE223" i="1"/>
  <c r="BE220" i="1"/>
  <c r="BH68" i="1"/>
  <c r="BH65" i="1"/>
  <c r="BP11" i="11"/>
  <c r="BP30" i="11" s="1"/>
  <c r="BP236" i="1"/>
  <c r="BP118" i="1"/>
  <c r="BP115" i="1"/>
  <c r="BG215" i="1"/>
  <c r="BG212" i="1"/>
  <c r="BA118" i="1"/>
  <c r="BA115" i="1"/>
  <c r="BC93" i="1"/>
  <c r="BC90" i="1"/>
  <c r="BB118" i="1"/>
  <c r="BB115" i="1"/>
  <c r="BC199" i="1"/>
  <c r="BC196" i="1"/>
  <c r="BB223" i="1"/>
  <c r="BB220" i="1"/>
  <c r="BC223" i="1"/>
  <c r="BC220" i="1"/>
  <c r="BO94" i="11"/>
  <c r="BP84" i="11"/>
  <c r="BO89" i="11"/>
  <c r="BO92" i="11"/>
  <c r="BO79" i="11"/>
  <c r="BP92" i="1"/>
  <c r="BP90" i="1"/>
  <c r="BP93" i="1"/>
  <c r="BO201" i="1"/>
  <c r="BO206" i="1" s="1"/>
  <c r="BO33" i="11"/>
  <c r="BO51" i="11" s="1"/>
  <c r="BP222" i="1"/>
  <c r="BP220" i="1"/>
  <c r="BP223" i="1"/>
  <c r="BE206" i="1"/>
  <c r="BE204" i="1"/>
  <c r="BE207" i="1"/>
  <c r="BE230" i="1"/>
  <c r="BE228" i="1"/>
  <c r="BE231" i="1"/>
  <c r="BF85" i="1"/>
  <c r="BF82" i="1"/>
  <c r="BO142" i="1"/>
  <c r="BO139" i="1"/>
  <c r="BE190" i="1"/>
  <c r="BE188" i="1"/>
  <c r="BE191" i="1"/>
  <c r="BH223" i="1"/>
  <c r="BH220" i="1"/>
  <c r="BF182" i="1"/>
  <c r="BF179" i="1"/>
  <c r="BA150" i="1"/>
  <c r="BA147" i="1"/>
  <c r="AZ191" i="1"/>
  <c r="AZ188" i="1"/>
  <c r="BP152" i="1"/>
  <c r="BP157" i="1" s="1"/>
  <c r="BP190" i="1"/>
  <c r="BP188" i="1"/>
  <c r="BP191" i="1"/>
  <c r="BF118" i="1"/>
  <c r="BF115" i="1"/>
  <c r="BH199" i="1"/>
  <c r="BH196" i="1"/>
  <c r="BC231" i="1"/>
  <c r="BC228" i="1"/>
  <c r="BA142" i="1"/>
  <c r="BA139" i="1"/>
  <c r="BP80" i="11"/>
  <c r="BO81" i="11"/>
  <c r="BO93" i="11"/>
  <c r="BF149" i="1"/>
  <c r="BP55" i="11"/>
  <c r="BF165" i="1"/>
  <c r="BF163" i="1"/>
  <c r="BF166" i="1"/>
  <c r="BG149" i="1"/>
  <c r="BO92" i="1"/>
  <c r="BO90" i="1"/>
  <c r="BO93" i="1"/>
  <c r="BO165" i="1"/>
  <c r="BO163" i="1"/>
  <c r="BO166" i="1"/>
  <c r="BG118" i="1"/>
  <c r="BG115" i="1"/>
  <c r="BF93" i="1"/>
  <c r="BF90" i="1"/>
  <c r="BP33" i="11"/>
  <c r="BP53" i="11" s="1"/>
  <c r="BP206" i="1"/>
  <c r="BP204" i="1"/>
  <c r="BP207" i="1"/>
  <c r="BP230" i="1"/>
  <c r="BP228" i="1"/>
  <c r="BP231" i="1"/>
  <c r="BB60" i="1"/>
  <c r="BB57" i="1"/>
  <c r="BP72" i="11"/>
  <c r="BO223" i="1"/>
  <c r="BO220" i="1"/>
  <c r="AZ78" i="11"/>
  <c r="BA88" i="11"/>
  <c r="BB24" i="11"/>
  <c r="BC88" i="11"/>
  <c r="BB78" i="11"/>
  <c r="BB88" i="11"/>
  <c r="BG88" i="11"/>
  <c r="BH78" i="11"/>
  <c r="BG78" i="11"/>
  <c r="BF78" i="11"/>
  <c r="BC78" i="11"/>
  <c r="BF88" i="11"/>
  <c r="AZ88" i="11"/>
  <c r="BE88" i="11"/>
  <c r="BA78" i="11"/>
  <c r="BH88" i="11"/>
  <c r="BE78" i="11"/>
  <c r="BA117" i="1"/>
  <c r="BA190" i="1"/>
  <c r="BA181" i="1"/>
  <c r="BA149" i="1"/>
  <c r="BA206" i="1"/>
  <c r="BB222" i="1"/>
  <c r="BC190" i="1"/>
  <c r="BC222" i="1"/>
  <c r="BC141" i="1"/>
  <c r="BA141" i="1"/>
  <c r="BC198" i="1"/>
  <c r="BA84" i="1"/>
  <c r="BC230" i="1"/>
  <c r="AZ230" i="1"/>
  <c r="AZ190" i="1"/>
  <c r="BC92" i="1"/>
  <c r="BB67" i="1"/>
  <c r="BB117" i="1"/>
  <c r="AZ222" i="1"/>
  <c r="BA157" i="1"/>
  <c r="BB181" i="1"/>
  <c r="BA222" i="1"/>
  <c r="BB25" i="11"/>
  <c r="BB30" i="11"/>
  <c r="BB29" i="11"/>
  <c r="BB31" i="11"/>
  <c r="BB26" i="11"/>
  <c r="BC26" i="11"/>
  <c r="BC31" i="11"/>
  <c r="BC30" i="11"/>
  <c r="BC25" i="11"/>
  <c r="BH30" i="11"/>
  <c r="BC24" i="11"/>
  <c r="BC29" i="11"/>
  <c r="BO82" i="2"/>
  <c r="BC27" i="11"/>
  <c r="BH24" i="11"/>
  <c r="BP82" i="2"/>
  <c r="BO81" i="2"/>
  <c r="BH25" i="11"/>
  <c r="BH28" i="11"/>
  <c r="BH26" i="11"/>
  <c r="BH29" i="11"/>
  <c r="BO86" i="2"/>
  <c r="BH31" i="11"/>
  <c r="BP81" i="2"/>
  <c r="BP79" i="2"/>
  <c r="BP86" i="2"/>
  <c r="BO85" i="2"/>
  <c r="BP85" i="2"/>
  <c r="BP83" i="2"/>
  <c r="BP84" i="2"/>
  <c r="BE30" i="11"/>
  <c r="BE29" i="11"/>
  <c r="BE25" i="11"/>
  <c r="BE26" i="11"/>
  <c r="BE31" i="11"/>
  <c r="BE27" i="11"/>
  <c r="BE28" i="11"/>
  <c r="BC71" i="11"/>
  <c r="BC74" i="11"/>
  <c r="BC69" i="11"/>
  <c r="BC73" i="11"/>
  <c r="BC75" i="11"/>
  <c r="BC70" i="11"/>
  <c r="BC68" i="11"/>
  <c r="BC72" i="11"/>
  <c r="BO78" i="2"/>
  <c r="BO242" i="1" s="1"/>
  <c r="BA47" i="11"/>
  <c r="BA50" i="11"/>
  <c r="BA46" i="11"/>
  <c r="BA52" i="11"/>
  <c r="BA49" i="11"/>
  <c r="BA51" i="11"/>
  <c r="BA48" i="11"/>
  <c r="BA53" i="11"/>
  <c r="AZ68" i="11"/>
  <c r="AZ72" i="11"/>
  <c r="AZ69" i="11"/>
  <c r="AZ74" i="11"/>
  <c r="AZ75" i="11"/>
  <c r="AZ71" i="11"/>
  <c r="AZ73" i="11"/>
  <c r="AZ70" i="11"/>
  <c r="BO80" i="2"/>
  <c r="BB52" i="11"/>
  <c r="BB47" i="11"/>
  <c r="BB48" i="11"/>
  <c r="BB46" i="11"/>
  <c r="BB51" i="11"/>
  <c r="BB49" i="11"/>
  <c r="BB53" i="11"/>
  <c r="BB50" i="11"/>
  <c r="BB71" i="11"/>
  <c r="BB74" i="11"/>
  <c r="BB70" i="11"/>
  <c r="BB68" i="11"/>
  <c r="BB69" i="11"/>
  <c r="BB73" i="11"/>
  <c r="BB72" i="11"/>
  <c r="BB75" i="11"/>
  <c r="BC50" i="11"/>
  <c r="BC51" i="11"/>
  <c r="BC47" i="11"/>
  <c r="BC53" i="11"/>
  <c r="BC52" i="11"/>
  <c r="BC48" i="11"/>
  <c r="BC49" i="11"/>
  <c r="BC46" i="11"/>
  <c r="BA28" i="11"/>
  <c r="BA27" i="11"/>
  <c r="BA24" i="11"/>
  <c r="BA25" i="11"/>
  <c r="BA26" i="11"/>
  <c r="BA31" i="11"/>
  <c r="BA29" i="11"/>
  <c r="BA30" i="11"/>
  <c r="BF48" i="11"/>
  <c r="BF52" i="11"/>
  <c r="BF49" i="11"/>
  <c r="BF53" i="11"/>
  <c r="BF46" i="11"/>
  <c r="BF50" i="11"/>
  <c r="BF51" i="11"/>
  <c r="BF47" i="11"/>
  <c r="BO83" i="2"/>
  <c r="BA71" i="11"/>
  <c r="BA74" i="11"/>
  <c r="BA73" i="11"/>
  <c r="BA72" i="11"/>
  <c r="BA75" i="11"/>
  <c r="BA70" i="11"/>
  <c r="BA69" i="11"/>
  <c r="BA68" i="11"/>
  <c r="BG51" i="11"/>
  <c r="BG52" i="11"/>
  <c r="BG49" i="11"/>
  <c r="BG47" i="11"/>
  <c r="BG53" i="11"/>
  <c r="BG50" i="11"/>
  <c r="BG48" i="11"/>
  <c r="BG46" i="11"/>
  <c r="BG72" i="11"/>
  <c r="BG68" i="11"/>
  <c r="BG73" i="11"/>
  <c r="BG69" i="11"/>
  <c r="BG75" i="11"/>
  <c r="BG70" i="11"/>
  <c r="BG74" i="11"/>
  <c r="BG71" i="11"/>
  <c r="BE49" i="11"/>
  <c r="BE46" i="11"/>
  <c r="BE50" i="11"/>
  <c r="BE47" i="11"/>
  <c r="BE48" i="11"/>
  <c r="BE52" i="11"/>
  <c r="BE53" i="11"/>
  <c r="BE51" i="11"/>
  <c r="AZ47" i="11"/>
  <c r="AZ51" i="11"/>
  <c r="AZ49" i="11"/>
  <c r="AZ50" i="11"/>
  <c r="AZ52" i="11"/>
  <c r="AZ46" i="11"/>
  <c r="AZ48" i="11"/>
  <c r="AZ53" i="11"/>
  <c r="BP78" i="2"/>
  <c r="BP242" i="1" s="1"/>
  <c r="BH52" i="11"/>
  <c r="BH46" i="11"/>
  <c r="BH48" i="11"/>
  <c r="BH50" i="11"/>
  <c r="BH53" i="11"/>
  <c r="BH47" i="11"/>
  <c r="BH49" i="11"/>
  <c r="BH51" i="11"/>
  <c r="BF73" i="11"/>
  <c r="BF75" i="11"/>
  <c r="BF68" i="11"/>
  <c r="BF69" i="11"/>
  <c r="BF70" i="11"/>
  <c r="BF72" i="11"/>
  <c r="BF74" i="11"/>
  <c r="BF71" i="11"/>
  <c r="BH72" i="11"/>
  <c r="BH74" i="11"/>
  <c r="BH68" i="11"/>
  <c r="BH69" i="11"/>
  <c r="BH75" i="11"/>
  <c r="BH70" i="11"/>
  <c r="BH73" i="11"/>
  <c r="BH71" i="11"/>
  <c r="BE75" i="11"/>
  <c r="BE74" i="11"/>
  <c r="BE71" i="11"/>
  <c r="BE68" i="11"/>
  <c r="BE72" i="11"/>
  <c r="BE73" i="11"/>
  <c r="BE69" i="11"/>
  <c r="BE70" i="11"/>
  <c r="BG26" i="11"/>
  <c r="BG25" i="11"/>
  <c r="BG31" i="11"/>
  <c r="BG29" i="11"/>
  <c r="BG28" i="11"/>
  <c r="BG24" i="11"/>
  <c r="BG30" i="11"/>
  <c r="BG27" i="11"/>
  <c r="BO84" i="2"/>
  <c r="AZ31" i="11"/>
  <c r="AZ26" i="11"/>
  <c r="AZ30" i="11"/>
  <c r="AZ27" i="11"/>
  <c r="AZ28" i="11"/>
  <c r="AZ29" i="11"/>
  <c r="AZ24" i="11"/>
  <c r="AZ25" i="11"/>
  <c r="BF26" i="11"/>
  <c r="BF27" i="11"/>
  <c r="BF30" i="11"/>
  <c r="BF24" i="11"/>
  <c r="BF28" i="11"/>
  <c r="BF31" i="11"/>
  <c r="BF25" i="11"/>
  <c r="BF29" i="11"/>
  <c r="BO79" i="2"/>
  <c r="BP80" i="2"/>
  <c r="C54" i="1"/>
  <c r="C57" i="1" s="1"/>
  <c r="G54" i="1"/>
  <c r="G57" i="1" s="1"/>
  <c r="K54" i="1"/>
  <c r="K57" i="1" s="1"/>
  <c r="O54" i="1"/>
  <c r="O57" i="1" s="1"/>
  <c r="S54" i="1"/>
  <c r="S57" i="1" s="1"/>
  <c r="E70" i="1"/>
  <c r="E73" i="1" s="1"/>
  <c r="I70" i="1"/>
  <c r="I73" i="1" s="1"/>
  <c r="M70" i="1"/>
  <c r="M73" i="1" s="1"/>
  <c r="Q70" i="1"/>
  <c r="Q73" i="1" s="1"/>
  <c r="U70" i="1"/>
  <c r="U73" i="1" s="1"/>
  <c r="W62" i="1"/>
  <c r="AE70" i="1"/>
  <c r="AJ62" i="1"/>
  <c r="C70" i="1"/>
  <c r="C73" i="1" s="1"/>
  <c r="G70" i="1"/>
  <c r="G73" i="1" s="1"/>
  <c r="O70" i="1"/>
  <c r="O73" i="1" s="1"/>
  <c r="S70" i="1"/>
  <c r="S73" i="1" s="1"/>
  <c r="Y70" i="1"/>
  <c r="Y62" i="1"/>
  <c r="Y65" i="1" s="1"/>
  <c r="AC70" i="1"/>
  <c r="AC62" i="1"/>
  <c r="AG70" i="1"/>
  <c r="AG62" i="1"/>
  <c r="AG65" i="1" s="1"/>
  <c r="AK62" i="1"/>
  <c r="AA62" i="1"/>
  <c r="AA65" i="1" s="1"/>
  <c r="AI70" i="1"/>
  <c r="AI62" i="1"/>
  <c r="X70" i="1"/>
  <c r="AF70" i="1"/>
  <c r="AF73" i="1" s="1"/>
  <c r="AF62" i="1"/>
  <c r="K70" i="1"/>
  <c r="K73" i="1" s="1"/>
  <c r="AE62" i="1"/>
  <c r="AJ70" i="1"/>
  <c r="D70" i="1"/>
  <c r="D73" i="1" s="1"/>
  <c r="H70" i="1"/>
  <c r="H73" i="1" s="1"/>
  <c r="L70" i="1"/>
  <c r="L73" i="1" s="1"/>
  <c r="P70" i="1"/>
  <c r="P73" i="1" s="1"/>
  <c r="T70" i="1"/>
  <c r="T73" i="1" s="1"/>
  <c r="Z62" i="1"/>
  <c r="Z70" i="1"/>
  <c r="AD70" i="1"/>
  <c r="AH70" i="1"/>
  <c r="AL70" i="1"/>
  <c r="E6" i="2"/>
  <c r="I6" i="2"/>
  <c r="M6" i="2"/>
  <c r="Q6" i="2"/>
  <c r="U6" i="2"/>
  <c r="Y6" i="2"/>
  <c r="AC6" i="2"/>
  <c r="AG6" i="2"/>
  <c r="AK6" i="2"/>
  <c r="E9" i="2"/>
  <c r="I9" i="2"/>
  <c r="M9" i="2"/>
  <c r="Q9" i="2"/>
  <c r="U9" i="2"/>
  <c r="Y9" i="2"/>
  <c r="AC9" i="2"/>
  <c r="AG9" i="2"/>
  <c r="AK9" i="2"/>
  <c r="D6" i="2"/>
  <c r="H6" i="2"/>
  <c r="L6" i="2"/>
  <c r="P6" i="2"/>
  <c r="T6" i="2"/>
  <c r="X6" i="2"/>
  <c r="AB6" i="2"/>
  <c r="AF6" i="2"/>
  <c r="AJ6" i="2"/>
  <c r="D9" i="2"/>
  <c r="H9" i="2"/>
  <c r="L9" i="2"/>
  <c r="P9" i="2"/>
  <c r="T9" i="2"/>
  <c r="X9" i="2"/>
  <c r="AB9" i="2"/>
  <c r="AF9" i="2"/>
  <c r="AJ9" i="2"/>
  <c r="AL9" i="2"/>
  <c r="X54" i="1"/>
  <c r="AF54" i="1"/>
  <c r="AJ54" i="1"/>
  <c r="X62" i="1"/>
  <c r="AB70" i="1"/>
  <c r="AB73" i="1" s="1"/>
  <c r="W54" i="1"/>
  <c r="AI54" i="1"/>
  <c r="W70" i="1"/>
  <c r="Y54" i="1"/>
  <c r="AC59" i="1"/>
  <c r="AC60" i="1"/>
  <c r="AG54" i="1"/>
  <c r="AK59" i="1"/>
  <c r="AK60" i="1"/>
  <c r="AK70" i="1"/>
  <c r="AA54" i="1"/>
  <c r="AE54" i="1"/>
  <c r="AA70" i="1"/>
  <c r="Z54" i="1"/>
  <c r="AD54" i="1"/>
  <c r="AH54" i="1"/>
  <c r="AL54" i="1"/>
  <c r="AD62" i="1"/>
  <c r="AH62" i="1"/>
  <c r="AL62" i="1"/>
  <c r="AA121" i="1"/>
  <c r="AA6" i="1"/>
  <c r="AA5" i="1" s="1"/>
  <c r="AB6" i="1"/>
  <c r="AB5" i="1" s="1"/>
  <c r="AC6" i="1"/>
  <c r="AD6" i="1"/>
  <c r="AD5" i="1" s="1"/>
  <c r="AE6" i="1"/>
  <c r="AF6" i="1"/>
  <c r="AG6" i="1"/>
  <c r="AG5" i="1" s="1"/>
  <c r="AH6" i="1"/>
  <c r="AH5" i="1" s="1"/>
  <c r="AI6" i="1"/>
  <c r="AJ6" i="1"/>
  <c r="AJ5" i="1" s="1"/>
  <c r="AK6" i="1"/>
  <c r="AL6" i="1"/>
  <c r="AH30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C112" i="1"/>
  <c r="AC115" i="1" s="1"/>
  <c r="AE112" i="1"/>
  <c r="AE115" i="1" s="1"/>
  <c r="AG112" i="1"/>
  <c r="AG115" i="1" s="1"/>
  <c r="AI112" i="1"/>
  <c r="AI115" i="1" s="1"/>
  <c r="AJ112" i="1"/>
  <c r="AK112" i="1"/>
  <c r="AK115" i="1" s="1"/>
  <c r="AB121" i="1"/>
  <c r="AC121" i="1"/>
  <c r="AD121" i="1"/>
  <c r="AE121" i="1"/>
  <c r="AF121" i="1"/>
  <c r="AG121" i="1"/>
  <c r="AH121" i="1"/>
  <c r="AH120" i="1" s="1"/>
  <c r="AI121" i="1"/>
  <c r="AJ121" i="1"/>
  <c r="AK121" i="1"/>
  <c r="AK120" i="1" s="1"/>
  <c r="AK123" i="1" s="1"/>
  <c r="AL121" i="1"/>
  <c r="AL120" i="1" s="1"/>
  <c r="AL123" i="1" s="1"/>
  <c r="AC136" i="1"/>
  <c r="AC139" i="1" s="1"/>
  <c r="AD136" i="1"/>
  <c r="AD139" i="1" s="1"/>
  <c r="AG136" i="1"/>
  <c r="AG139" i="1" s="1"/>
  <c r="AH136" i="1"/>
  <c r="AH139" i="1" s="1"/>
  <c r="AK5" i="1" l="1"/>
  <c r="AK11" i="1" s="1"/>
  <c r="AE5" i="1"/>
  <c r="AE8" i="1" s="1"/>
  <c r="AA8" i="1"/>
  <c r="AH8" i="1"/>
  <c r="AJ8" i="1"/>
  <c r="AB8" i="1"/>
  <c r="AD8" i="1"/>
  <c r="AG8" i="1"/>
  <c r="AK8" i="1"/>
  <c r="BO70" i="11"/>
  <c r="BO74" i="11"/>
  <c r="BO69" i="11"/>
  <c r="BO73" i="11"/>
  <c r="BO75" i="11"/>
  <c r="BO68" i="11"/>
  <c r="BO71" i="11"/>
  <c r="BF39" i="1"/>
  <c r="BF38" i="1" s="1"/>
  <c r="BF43" i="1" s="1"/>
  <c r="BF47" i="1"/>
  <c r="BF46" i="1" s="1"/>
  <c r="BF51" i="1" s="1"/>
  <c r="BO48" i="11"/>
  <c r="BH47" i="1"/>
  <c r="BH46" i="1" s="1"/>
  <c r="BH49" i="1" s="1"/>
  <c r="BP78" i="11"/>
  <c r="BO53" i="11"/>
  <c r="BP28" i="11"/>
  <c r="BE121" i="1"/>
  <c r="BE120" i="1" s="1"/>
  <c r="BP31" i="11"/>
  <c r="AG120" i="1"/>
  <c r="AG123" i="1" s="1"/>
  <c r="BG121" i="1"/>
  <c r="AC5" i="1"/>
  <c r="BE6" i="1"/>
  <c r="AC68" i="1"/>
  <c r="AC65" i="1"/>
  <c r="AJ68" i="1"/>
  <c r="AJ65" i="1"/>
  <c r="BO78" i="11"/>
  <c r="AI68" i="1"/>
  <c r="AI65" i="1"/>
  <c r="BP85" i="1"/>
  <c r="BP82" i="1"/>
  <c r="Y76" i="1"/>
  <c r="Y73" i="1"/>
  <c r="AH60" i="1"/>
  <c r="AH57" i="1"/>
  <c r="AH125" i="1"/>
  <c r="AH123" i="1"/>
  <c r="AJ117" i="1"/>
  <c r="AJ115" i="1"/>
  <c r="BE47" i="1"/>
  <c r="AD60" i="1"/>
  <c r="AD57" i="1"/>
  <c r="AG60" i="1"/>
  <c r="AG57" i="1"/>
  <c r="X68" i="1"/>
  <c r="X65" i="1"/>
  <c r="X75" i="1"/>
  <c r="X73" i="1"/>
  <c r="AC76" i="1"/>
  <c r="AC73" i="1"/>
  <c r="AE76" i="1"/>
  <c r="AE73" i="1"/>
  <c r="BO207" i="1"/>
  <c r="BO204" i="1"/>
  <c r="BP142" i="1"/>
  <c r="BP139" i="1"/>
  <c r="BP60" i="1"/>
  <c r="BP57" i="1"/>
  <c r="BP84" i="1"/>
  <c r="AF60" i="1"/>
  <c r="AF57" i="1"/>
  <c r="AH76" i="1"/>
  <c r="AH73" i="1"/>
  <c r="BP88" i="11"/>
  <c r="BP70" i="11"/>
  <c r="BP73" i="11"/>
  <c r="BP74" i="11"/>
  <c r="BP71" i="11"/>
  <c r="BH39" i="1"/>
  <c r="AL68" i="1"/>
  <c r="AL65" i="1"/>
  <c r="AE60" i="1"/>
  <c r="AE57" i="1"/>
  <c r="Y60" i="1"/>
  <c r="Y57" i="1"/>
  <c r="X60" i="1"/>
  <c r="X57" i="1"/>
  <c r="AD76" i="1"/>
  <c r="AD73" i="1"/>
  <c r="AJ76" i="1"/>
  <c r="AJ73" i="1"/>
  <c r="BO88" i="11"/>
  <c r="BP47" i="11"/>
  <c r="BP46" i="11"/>
  <c r="BP48" i="11"/>
  <c r="BP51" i="11"/>
  <c r="BP52" i="11"/>
  <c r="BP215" i="1"/>
  <c r="BP212" i="1"/>
  <c r="BP134" i="1"/>
  <c r="BP131" i="1"/>
  <c r="BP69" i="11"/>
  <c r="BP49" i="11"/>
  <c r="AI5" i="1"/>
  <c r="BG6" i="1"/>
  <c r="AJ60" i="1"/>
  <c r="AJ57" i="1"/>
  <c r="W68" i="1"/>
  <c r="W65" i="1"/>
  <c r="BP182" i="1"/>
  <c r="BP179" i="1"/>
  <c r="AI75" i="1"/>
  <c r="AI73" i="1"/>
  <c r="BE39" i="1"/>
  <c r="AF5" i="1"/>
  <c r="BF6" i="1"/>
  <c r="AH68" i="1"/>
  <c r="AH65" i="1"/>
  <c r="AA60" i="1"/>
  <c r="AA57" i="1"/>
  <c r="W76" i="1"/>
  <c r="W73" i="1"/>
  <c r="Z76" i="1"/>
  <c r="Z73" i="1"/>
  <c r="AE67" i="1"/>
  <c r="AE65" i="1"/>
  <c r="AK67" i="1"/>
  <c r="AK65" i="1"/>
  <c r="BP158" i="1"/>
  <c r="BP155" i="1"/>
  <c r="BO60" i="1"/>
  <c r="BO57" i="1"/>
  <c r="BP50" i="11"/>
  <c r="BP68" i="11"/>
  <c r="Z60" i="1"/>
  <c r="Z57" i="1"/>
  <c r="AL76" i="1"/>
  <c r="AL73" i="1"/>
  <c r="AD68" i="1"/>
  <c r="AD65" i="1"/>
  <c r="AI60" i="1"/>
  <c r="AI57" i="1"/>
  <c r="Z68" i="1"/>
  <c r="Z65" i="1"/>
  <c r="BP75" i="11"/>
  <c r="BG47" i="1"/>
  <c r="BG46" i="1" s="1"/>
  <c r="AA76" i="1"/>
  <c r="AA73" i="1"/>
  <c r="BF121" i="1"/>
  <c r="BF120" i="1" s="1"/>
  <c r="AK76" i="1"/>
  <c r="AK73" i="1"/>
  <c r="AJ120" i="1"/>
  <c r="AJ123" i="1" s="1"/>
  <c r="BH121" i="1"/>
  <c r="BH120" i="1" s="1"/>
  <c r="BG39" i="1"/>
  <c r="BG38" i="1" s="1"/>
  <c r="AL5" i="1"/>
  <c r="BH6" i="1"/>
  <c r="AL60" i="1"/>
  <c r="AL57" i="1"/>
  <c r="W60" i="1"/>
  <c r="W57" i="1"/>
  <c r="AF68" i="1"/>
  <c r="AF65" i="1"/>
  <c r="AG76" i="1"/>
  <c r="AG73" i="1"/>
  <c r="BO46" i="11"/>
  <c r="BO52" i="11"/>
  <c r="BO47" i="11"/>
  <c r="BO50" i="11"/>
  <c r="BP26" i="11"/>
  <c r="BP24" i="11"/>
  <c r="BP29" i="11"/>
  <c r="BP25" i="11"/>
  <c r="BP27" i="11"/>
  <c r="BP76" i="1"/>
  <c r="BP73" i="1"/>
  <c r="BO26" i="11"/>
  <c r="BO24" i="11"/>
  <c r="BO31" i="11"/>
  <c r="BO27" i="11"/>
  <c r="BO28" i="11"/>
  <c r="BO30" i="11"/>
  <c r="BO25" i="11"/>
  <c r="BO29" i="11"/>
  <c r="BO49" i="11"/>
  <c r="AH141" i="1"/>
  <c r="AH142" i="1"/>
  <c r="AD142" i="1"/>
  <c r="AD141" i="1"/>
  <c r="AG141" i="1"/>
  <c r="AG142" i="1"/>
  <c r="AC141" i="1"/>
  <c r="AC142" i="1"/>
  <c r="AI136" i="1"/>
  <c r="AI139" i="1" s="1"/>
  <c r="AE136" i="1"/>
  <c r="AE139" i="1" s="1"/>
  <c r="AI120" i="1"/>
  <c r="AL112" i="1"/>
  <c r="AH112" i="1"/>
  <c r="AE68" i="1"/>
  <c r="AG68" i="1"/>
  <c r="AG67" i="1"/>
  <c r="Y68" i="1"/>
  <c r="Y67" i="1"/>
  <c r="AF75" i="1"/>
  <c r="AF76" i="1"/>
  <c r="AE120" i="1"/>
  <c r="AL46" i="1"/>
  <c r="AD38" i="1"/>
  <c r="AJ75" i="1"/>
  <c r="AE10" i="1"/>
  <c r="AA11" i="1"/>
  <c r="AA68" i="1"/>
  <c r="AA67" i="1"/>
  <c r="X76" i="1"/>
  <c r="AK68" i="1"/>
  <c r="AJ11" i="1"/>
  <c r="AB11" i="1"/>
  <c r="AI76" i="1"/>
  <c r="AE75" i="1"/>
  <c r="AK75" i="1"/>
  <c r="AL67" i="1"/>
  <c r="AL59" i="1"/>
  <c r="AJ67" i="1"/>
  <c r="AL75" i="1"/>
  <c r="AC67" i="1"/>
  <c r="AD67" i="1"/>
  <c r="AC75" i="1"/>
  <c r="AI67" i="1"/>
  <c r="AI59" i="1"/>
  <c r="AJ59" i="1"/>
  <c r="AD75" i="1"/>
  <c r="AD59" i="1"/>
  <c r="AB62" i="1"/>
  <c r="AE59" i="1"/>
  <c r="AB75" i="1"/>
  <c r="AB76" i="1"/>
  <c r="AB54" i="1"/>
  <c r="AH75" i="1"/>
  <c r="Z75" i="1"/>
  <c r="AH67" i="1"/>
  <c r="Z67" i="1"/>
  <c r="AH59" i="1"/>
  <c r="Z59" i="1"/>
  <c r="AA75" i="1"/>
  <c r="W67" i="1"/>
  <c r="AA59" i="1"/>
  <c r="AG75" i="1"/>
  <c r="Y75" i="1"/>
  <c r="AG59" i="1"/>
  <c r="Y59" i="1"/>
  <c r="W75" i="1"/>
  <c r="W59" i="1"/>
  <c r="AF67" i="1"/>
  <c r="X67" i="1"/>
  <c r="AF59" i="1"/>
  <c r="X59" i="1"/>
  <c r="AC144" i="1"/>
  <c r="AC147" i="1" s="1"/>
  <c r="AB120" i="1"/>
  <c r="AA112" i="1"/>
  <c r="AI46" i="1"/>
  <c r="AI49" i="1" s="1"/>
  <c r="AE46" i="1"/>
  <c r="AE49" i="1" s="1"/>
  <c r="AA46" i="1"/>
  <c r="AI38" i="1"/>
  <c r="AE38" i="1"/>
  <c r="AE144" i="1"/>
  <c r="AE147" i="1" s="1"/>
  <c r="AK46" i="1"/>
  <c r="AL144" i="1"/>
  <c r="AL147" i="1" s="1"/>
  <c r="AH144" i="1"/>
  <c r="AH147" i="1" s="1"/>
  <c r="AD144" i="1"/>
  <c r="AD147" i="1" s="1"/>
  <c r="AL136" i="1"/>
  <c r="AL139" i="1" s="1"/>
  <c r="AC120" i="1"/>
  <c r="AB112" i="1"/>
  <c r="AJ46" i="1"/>
  <c r="AF46" i="1"/>
  <c r="AF49" i="1" s="1"/>
  <c r="AB46" i="1"/>
  <c r="AB49" i="1" s="1"/>
  <c r="AJ38" i="1"/>
  <c r="AF38" i="1"/>
  <c r="AA144" i="1"/>
  <c r="AA147" i="1" s="1"/>
  <c r="AD120" i="1"/>
  <c r="AA38" i="1"/>
  <c r="AG10" i="1"/>
  <c r="AB144" i="1"/>
  <c r="AB147" i="1" s="1"/>
  <c r="AA128" i="1"/>
  <c r="AA131" i="1" s="1"/>
  <c r="AG46" i="1"/>
  <c r="AG49" i="1" s="1"/>
  <c r="AC46" i="1"/>
  <c r="AC49" i="1" s="1"/>
  <c r="AK38" i="1"/>
  <c r="AG38" i="1"/>
  <c r="AH126" i="1"/>
  <c r="AJ136" i="1"/>
  <c r="AJ139" i="1" s="1"/>
  <c r="AB38" i="1"/>
  <c r="AD11" i="1"/>
  <c r="AH160" i="1"/>
  <c r="AH163" i="1" s="1"/>
  <c r="AF112" i="1"/>
  <c r="AJ118" i="1"/>
  <c r="AL152" i="1"/>
  <c r="AH55" i="2"/>
  <c r="AH169" i="1" s="1"/>
  <c r="AH168" i="1" s="1"/>
  <c r="AH171" i="1" s="1"/>
  <c r="AD55" i="2"/>
  <c r="AH33" i="2"/>
  <c r="AD11" i="2"/>
  <c r="AD30" i="1"/>
  <c r="AH14" i="1"/>
  <c r="AK136" i="1"/>
  <c r="AK139" i="1" s="1"/>
  <c r="AE128" i="1"/>
  <c r="AE131" i="1" s="1"/>
  <c r="AK55" i="2"/>
  <c r="AG55" i="2"/>
  <c r="AC55" i="2"/>
  <c r="AK144" i="1"/>
  <c r="AK147" i="1" s="1"/>
  <c r="AG144" i="1"/>
  <c r="AG147" i="1" s="1"/>
  <c r="AK33" i="2"/>
  <c r="AG33" i="2"/>
  <c r="AC33" i="2"/>
  <c r="AC38" i="1"/>
  <c r="AK11" i="2"/>
  <c r="AK30" i="1"/>
  <c r="AG11" i="2"/>
  <c r="AG88" i="2" s="1"/>
  <c r="AG246" i="1" s="1"/>
  <c r="AG30" i="1"/>
  <c r="AC11" i="2"/>
  <c r="AC30" i="1"/>
  <c r="AK14" i="1"/>
  <c r="AG14" i="1"/>
  <c r="AC14" i="1"/>
  <c r="BE14" i="1" s="1"/>
  <c r="AK87" i="1"/>
  <c r="AK90" i="1" s="1"/>
  <c r="AA87" i="1"/>
  <c r="AA90" i="1" s="1"/>
  <c r="AK79" i="1"/>
  <c r="AF14" i="1"/>
  <c r="BF14" i="1" s="1"/>
  <c r="AL55" i="2"/>
  <c r="AM56" i="2" s="1"/>
  <c r="AL33" i="2"/>
  <c r="AH46" i="1"/>
  <c r="AL11" i="2"/>
  <c r="AM12" i="2" s="1"/>
  <c r="AL30" i="1"/>
  <c r="AL29" i="1" s="1"/>
  <c r="AL14" i="1"/>
  <c r="BH14" i="1" s="1"/>
  <c r="AJ55" i="2"/>
  <c r="AF55" i="2"/>
  <c r="AF169" i="1" s="1"/>
  <c r="AF168" i="1" s="1"/>
  <c r="AF171" i="1" s="1"/>
  <c r="AB55" i="2"/>
  <c r="AJ144" i="1"/>
  <c r="AJ147" i="1" s="1"/>
  <c r="AF144" i="1"/>
  <c r="AF147" i="1" s="1"/>
  <c r="AJ33" i="2"/>
  <c r="AF33" i="2"/>
  <c r="AB33" i="2"/>
  <c r="AB79" i="1"/>
  <c r="AJ11" i="2"/>
  <c r="AJ30" i="1"/>
  <c r="AF11" i="2"/>
  <c r="AF88" i="2" s="1"/>
  <c r="AF246" i="1" s="1"/>
  <c r="AF30" i="1"/>
  <c r="AB11" i="2"/>
  <c r="AB30" i="1"/>
  <c r="AJ14" i="1"/>
  <c r="AJ13" i="1" s="1"/>
  <c r="AB14" i="1"/>
  <c r="AB13" i="1" s="1"/>
  <c r="AJ103" i="1"/>
  <c r="AJ106" i="1" s="1"/>
  <c r="AD33" i="2"/>
  <c r="AD46" i="1"/>
  <c r="AD49" i="1" s="1"/>
  <c r="AH11" i="2"/>
  <c r="AH88" i="2" s="1"/>
  <c r="AH246" i="1" s="1"/>
  <c r="AD14" i="1"/>
  <c r="AH29" i="1"/>
  <c r="AA120" i="1"/>
  <c r="AA123" i="1" s="1"/>
  <c r="AI55" i="2"/>
  <c r="AE55" i="2"/>
  <c r="AA55" i="2"/>
  <c r="AI144" i="1"/>
  <c r="AI147" i="1" s="1"/>
  <c r="AI33" i="2"/>
  <c r="AE33" i="2"/>
  <c r="L14" i="13" s="1"/>
  <c r="AA33" i="2"/>
  <c r="AI11" i="2"/>
  <c r="AI30" i="1"/>
  <c r="AE11" i="2"/>
  <c r="AE30" i="1"/>
  <c r="AA11" i="2"/>
  <c r="AA30" i="1"/>
  <c r="AI14" i="1"/>
  <c r="BG14" i="1" s="1"/>
  <c r="AE14" i="1"/>
  <c r="AA14" i="1"/>
  <c r="AI128" i="1"/>
  <c r="AI131" i="1" s="1"/>
  <c r="AB103" i="1"/>
  <c r="AE87" i="1"/>
  <c r="AL125" i="1"/>
  <c r="AL126" i="1"/>
  <c r="AF136" i="1"/>
  <c r="AF139" i="1" s="1"/>
  <c r="AF120" i="1"/>
  <c r="AK117" i="1"/>
  <c r="AK118" i="1"/>
  <c r="AG117" i="1"/>
  <c r="AG118" i="1"/>
  <c r="AC117" i="1"/>
  <c r="AC118" i="1"/>
  <c r="AL38" i="1"/>
  <c r="AD112" i="1"/>
  <c r="AH38" i="1"/>
  <c r="AH11" i="1"/>
  <c r="AK125" i="1"/>
  <c r="AK126" i="1"/>
  <c r="AI117" i="1"/>
  <c r="AI118" i="1"/>
  <c r="AE117" i="1"/>
  <c r="AE118" i="1"/>
  <c r="AE169" i="1" l="1"/>
  <c r="L23" i="13"/>
  <c r="AE88" i="2"/>
  <c r="AE246" i="1" s="1"/>
  <c r="L5" i="13"/>
  <c r="AD88" i="2"/>
  <c r="AD246" i="1" s="1"/>
  <c r="BH51" i="1"/>
  <c r="AJ16" i="1"/>
  <c r="AL8" i="1"/>
  <c r="AF8" i="1"/>
  <c r="AI8" i="1"/>
  <c r="AC8" i="1"/>
  <c r="AB16" i="1"/>
  <c r="AC169" i="1"/>
  <c r="AC168" i="1" s="1"/>
  <c r="AC171" i="1" s="1"/>
  <c r="AC88" i="2"/>
  <c r="AC246" i="1" s="1"/>
  <c r="AL10" i="1"/>
  <c r="BH30" i="1"/>
  <c r="BH29" i="1" s="1"/>
  <c r="BH34" i="1" s="1"/>
  <c r="AF11" i="1"/>
  <c r="BE125" i="1"/>
  <c r="AG126" i="1"/>
  <c r="BE30" i="1"/>
  <c r="BE29" i="1" s="1"/>
  <c r="BH52" i="1"/>
  <c r="AI11" i="1"/>
  <c r="AJ126" i="1"/>
  <c r="AJ125" i="1"/>
  <c r="AG125" i="1"/>
  <c r="AB88" i="2"/>
  <c r="AB246" i="1" s="1"/>
  <c r="AB169" i="1"/>
  <c r="AB168" i="1" s="1"/>
  <c r="AB171" i="1" s="1"/>
  <c r="AH52" i="1"/>
  <c r="AH49" i="1"/>
  <c r="AI125" i="1"/>
  <c r="AI123" i="1"/>
  <c r="BP39" i="1"/>
  <c r="BP38" i="1" s="1"/>
  <c r="BE38" i="1"/>
  <c r="AH44" i="1"/>
  <c r="AH41" i="1"/>
  <c r="BG13" i="1"/>
  <c r="AL35" i="1"/>
  <c r="AL32" i="1"/>
  <c r="AB44" i="1"/>
  <c r="AB41" i="1"/>
  <c r="AJ43" i="1"/>
  <c r="AJ41" i="1"/>
  <c r="AE126" i="1"/>
  <c r="AE123" i="1"/>
  <c r="AH117" i="1"/>
  <c r="AH115" i="1"/>
  <c r="BG51" i="1"/>
  <c r="BG49" i="1"/>
  <c r="BG52" i="1"/>
  <c r="BF5" i="1"/>
  <c r="BE13" i="1"/>
  <c r="AC11" i="1"/>
  <c r="AA117" i="1"/>
  <c r="AA115" i="1"/>
  <c r="AL118" i="1"/>
  <c r="AL115" i="1"/>
  <c r="BH38" i="1"/>
  <c r="BH43" i="1" s="1"/>
  <c r="BE5" i="1"/>
  <c r="BF44" i="1"/>
  <c r="BF41" i="1"/>
  <c r="AE93" i="1"/>
  <c r="AE90" i="1"/>
  <c r="AL157" i="1"/>
  <c r="AL155" i="1"/>
  <c r="AG43" i="1"/>
  <c r="AG41" i="1"/>
  <c r="AJ52" i="1"/>
  <c r="AJ49" i="1"/>
  <c r="AB68" i="1"/>
  <c r="AB65" i="1"/>
  <c r="AK44" i="1"/>
  <c r="AK41" i="1"/>
  <c r="AA43" i="1"/>
  <c r="AA41" i="1"/>
  <c r="AB117" i="1"/>
  <c r="AB115" i="1"/>
  <c r="AE43" i="1"/>
  <c r="AE41" i="1"/>
  <c r="BP6" i="1"/>
  <c r="BH5" i="1"/>
  <c r="BF52" i="1"/>
  <c r="BF49" i="1"/>
  <c r="AB108" i="1"/>
  <c r="AB106" i="1"/>
  <c r="AD118" i="1"/>
  <c r="AD115" i="1"/>
  <c r="BF13" i="1"/>
  <c r="AF117" i="1"/>
  <c r="AF115" i="1"/>
  <c r="AD125" i="1"/>
  <c r="AD123" i="1"/>
  <c r="AC125" i="1"/>
  <c r="AC123" i="1"/>
  <c r="AI43" i="1"/>
  <c r="AI41" i="1"/>
  <c r="BF125" i="1"/>
  <c r="BF123" i="1"/>
  <c r="BF126" i="1"/>
  <c r="AB126" i="1"/>
  <c r="AB123" i="1"/>
  <c r="AF125" i="1"/>
  <c r="AF123" i="1"/>
  <c r="AB84" i="1"/>
  <c r="AB82" i="1"/>
  <c r="AK85" i="1"/>
  <c r="AK82" i="1"/>
  <c r="BG30" i="1"/>
  <c r="BF30" i="1"/>
  <c r="AA51" i="1"/>
  <c r="AA49" i="1"/>
  <c r="AD43" i="1"/>
  <c r="AD41" i="1"/>
  <c r="BG43" i="1"/>
  <c r="BG41" i="1"/>
  <c r="BG44" i="1"/>
  <c r="BE126" i="1"/>
  <c r="BE123" i="1"/>
  <c r="BG5" i="1"/>
  <c r="BG120" i="1"/>
  <c r="AC44" i="1"/>
  <c r="AC41" i="1"/>
  <c r="AK52" i="1"/>
  <c r="AK49" i="1"/>
  <c r="AL44" i="1"/>
  <c r="AL41" i="1"/>
  <c r="AH34" i="1"/>
  <c r="AH32" i="1"/>
  <c r="BP14" i="1"/>
  <c r="BH13" i="1"/>
  <c r="AF44" i="1"/>
  <c r="AF41" i="1"/>
  <c r="AB60" i="1"/>
  <c r="AB57" i="1"/>
  <c r="AL51" i="1"/>
  <c r="AL49" i="1"/>
  <c r="BH125" i="1"/>
  <c r="BH123" i="1"/>
  <c r="BH126" i="1"/>
  <c r="BP121" i="1"/>
  <c r="BP120" i="1" s="1"/>
  <c r="BP47" i="1"/>
  <c r="BE46" i="1"/>
  <c r="BE51" i="1" s="1"/>
  <c r="D14" i="13"/>
  <c r="E14" i="13" s="1"/>
  <c r="AM34" i="2"/>
  <c r="BE33" i="2"/>
  <c r="BE50" i="2" s="1"/>
  <c r="AL88" i="2"/>
  <c r="AL246" i="1" s="1"/>
  <c r="AL169" i="1"/>
  <c r="AL168" i="1" s="1"/>
  <c r="AK88" i="2"/>
  <c r="AK246" i="1" s="1"/>
  <c r="AK169" i="1"/>
  <c r="AK168" i="1" s="1"/>
  <c r="AI169" i="1"/>
  <c r="AI168" i="1" s="1"/>
  <c r="AI88" i="2"/>
  <c r="BF33" i="2"/>
  <c r="BF53" i="2" s="1"/>
  <c r="BG33" i="2"/>
  <c r="AA169" i="1"/>
  <c r="BE55" i="2"/>
  <c r="BH11" i="2"/>
  <c r="AJ88" i="2"/>
  <c r="AJ246" i="1" s="1"/>
  <c r="BH33" i="2"/>
  <c r="AG169" i="1"/>
  <c r="BG55" i="2"/>
  <c r="AD169" i="1"/>
  <c r="BF55" i="2"/>
  <c r="BE11" i="2"/>
  <c r="AA88" i="2"/>
  <c r="AJ169" i="1"/>
  <c r="BH55" i="2"/>
  <c r="BG11" i="2"/>
  <c r="BF11" i="2"/>
  <c r="AE125" i="1"/>
  <c r="AH118" i="1"/>
  <c r="AD44" i="1"/>
  <c r="AA96" i="1"/>
  <c r="AE96" i="1"/>
  <c r="AF96" i="1"/>
  <c r="AF95" i="1" s="1"/>
  <c r="AF98" i="1" s="1"/>
  <c r="AL96" i="1"/>
  <c r="AL95" i="1" s="1"/>
  <c r="AL98" i="1" s="1"/>
  <c r="AC96" i="1"/>
  <c r="AC95" i="1" s="1"/>
  <c r="AC98" i="1" s="1"/>
  <c r="AK96" i="1"/>
  <c r="AK95" i="1" s="1"/>
  <c r="AK98" i="1" s="1"/>
  <c r="AA118" i="1"/>
  <c r="AD96" i="1"/>
  <c r="AB96" i="1"/>
  <c r="AB95" i="1" s="1"/>
  <c r="AB98" i="1" s="1"/>
  <c r="AI96" i="1"/>
  <c r="AI95" i="1" s="1"/>
  <c r="AI98" i="1" s="1"/>
  <c r="AJ96" i="1"/>
  <c r="AG96" i="1"/>
  <c r="AH96" i="1"/>
  <c r="AH95" i="1" s="1"/>
  <c r="AH98" i="1" s="1"/>
  <c r="AA13" i="1"/>
  <c r="AI13" i="1"/>
  <c r="AF13" i="1"/>
  <c r="AG13" i="1"/>
  <c r="AL13" i="1"/>
  <c r="AE13" i="1"/>
  <c r="AD13" i="1"/>
  <c r="AC13" i="1"/>
  <c r="AK13" i="1"/>
  <c r="AH13" i="1"/>
  <c r="AE11" i="1"/>
  <c r="AF174" i="1"/>
  <c r="AH174" i="1"/>
  <c r="AI134" i="1"/>
  <c r="AI133" i="1"/>
  <c r="AI150" i="1"/>
  <c r="AI149" i="1"/>
  <c r="AE134" i="1"/>
  <c r="AE133" i="1"/>
  <c r="AA133" i="1"/>
  <c r="AA134" i="1"/>
  <c r="AD150" i="1"/>
  <c r="AD149" i="1"/>
  <c r="AG150" i="1"/>
  <c r="AG149" i="1"/>
  <c r="AB149" i="1"/>
  <c r="AB150" i="1"/>
  <c r="AH150" i="1"/>
  <c r="AH149" i="1"/>
  <c r="AB10" i="1"/>
  <c r="AL117" i="1"/>
  <c r="AF149" i="1"/>
  <c r="AF150" i="1"/>
  <c r="AK149" i="1"/>
  <c r="AK150" i="1"/>
  <c r="AH166" i="1"/>
  <c r="AH165" i="1"/>
  <c r="AJ141" i="1"/>
  <c r="AJ142" i="1"/>
  <c r="AL149" i="1"/>
  <c r="AL150" i="1"/>
  <c r="AE142" i="1"/>
  <c r="AE141" i="1"/>
  <c r="AK141" i="1"/>
  <c r="AK142" i="1"/>
  <c r="AE150" i="1"/>
  <c r="AE149" i="1"/>
  <c r="AC150" i="1"/>
  <c r="AC149" i="1"/>
  <c r="AF141" i="1"/>
  <c r="AF142" i="1"/>
  <c r="AJ150" i="1"/>
  <c r="AJ149" i="1"/>
  <c r="AA150" i="1"/>
  <c r="AA149" i="1"/>
  <c r="AL142" i="1"/>
  <c r="AL141" i="1"/>
  <c r="AI142" i="1"/>
  <c r="AI141" i="1"/>
  <c r="AI126" i="1"/>
  <c r="AI44" i="1"/>
  <c r="AJ10" i="1"/>
  <c r="AF10" i="1"/>
  <c r="AI10" i="1"/>
  <c r="AL52" i="1"/>
  <c r="AA10" i="1"/>
  <c r="AE70" i="2"/>
  <c r="AE72" i="2"/>
  <c r="AE73" i="2"/>
  <c r="AE69" i="2"/>
  <c r="AE71" i="2"/>
  <c r="AE75" i="2"/>
  <c r="AE68" i="2"/>
  <c r="AE74" i="2"/>
  <c r="AL69" i="2"/>
  <c r="AL73" i="2"/>
  <c r="AL71" i="2"/>
  <c r="AL68" i="2"/>
  <c r="AL70" i="2"/>
  <c r="AL72" i="2"/>
  <c r="AL74" i="2"/>
  <c r="AL75" i="2"/>
  <c r="AH49" i="2"/>
  <c r="AH46" i="2"/>
  <c r="AH52" i="2"/>
  <c r="AH50" i="2"/>
  <c r="AH48" i="2"/>
  <c r="AH51" i="2"/>
  <c r="AH47" i="2"/>
  <c r="AH53" i="2"/>
  <c r="AH71" i="2"/>
  <c r="AH69" i="2"/>
  <c r="AH74" i="2"/>
  <c r="AH72" i="2"/>
  <c r="AH70" i="2"/>
  <c r="AH73" i="2"/>
  <c r="AH68" i="2"/>
  <c r="AH75" i="2"/>
  <c r="AI48" i="2"/>
  <c r="AI53" i="2"/>
  <c r="AI51" i="2"/>
  <c r="AI52" i="2"/>
  <c r="AI49" i="2"/>
  <c r="AI50" i="2"/>
  <c r="AI46" i="2"/>
  <c r="AI47" i="2"/>
  <c r="AF49" i="2"/>
  <c r="AF46" i="2"/>
  <c r="AF51" i="2"/>
  <c r="AF50" i="2"/>
  <c r="AF52" i="2"/>
  <c r="AF47" i="2"/>
  <c r="AF53" i="2"/>
  <c r="AF48" i="2"/>
  <c r="AB71" i="2"/>
  <c r="AB73" i="2"/>
  <c r="AB72" i="2"/>
  <c r="AB70" i="2"/>
  <c r="AB74" i="2"/>
  <c r="AB68" i="2"/>
  <c r="AB75" i="2"/>
  <c r="AB69" i="2"/>
  <c r="AJ72" i="2"/>
  <c r="AJ73" i="2"/>
  <c r="AJ74" i="2"/>
  <c r="AJ69" i="2"/>
  <c r="AJ71" i="2"/>
  <c r="AJ75" i="2"/>
  <c r="AJ68" i="2"/>
  <c r="AJ70" i="2"/>
  <c r="AG52" i="2"/>
  <c r="AG46" i="2"/>
  <c r="AG51" i="2"/>
  <c r="AG47" i="2"/>
  <c r="AG53" i="2"/>
  <c r="AG50" i="2"/>
  <c r="AG49" i="2"/>
  <c r="AG48" i="2"/>
  <c r="AG73" i="2"/>
  <c r="AG69" i="2"/>
  <c r="AG68" i="2"/>
  <c r="AG74" i="2"/>
  <c r="AG75" i="2"/>
  <c r="AG72" i="2"/>
  <c r="AG71" i="2"/>
  <c r="AG70" i="2"/>
  <c r="AL47" i="2"/>
  <c r="AL51" i="2"/>
  <c r="AL52" i="2"/>
  <c r="AL48" i="2"/>
  <c r="AL50" i="2"/>
  <c r="AL53" i="2"/>
  <c r="AL49" i="2"/>
  <c r="AL46" i="2"/>
  <c r="AK48" i="2"/>
  <c r="AK47" i="2"/>
  <c r="AK51" i="2"/>
  <c r="AK49" i="2"/>
  <c r="AK53" i="2"/>
  <c r="AK50" i="2"/>
  <c r="AK46" i="2"/>
  <c r="AK52" i="2"/>
  <c r="AD68" i="2"/>
  <c r="AD75" i="2"/>
  <c r="AD69" i="2"/>
  <c r="AD71" i="2"/>
  <c r="AD73" i="2"/>
  <c r="AD72" i="2"/>
  <c r="AD70" i="2"/>
  <c r="AD74" i="2"/>
  <c r="AA70" i="2"/>
  <c r="AA69" i="2"/>
  <c r="AA72" i="2"/>
  <c r="AA73" i="2"/>
  <c r="AA75" i="2"/>
  <c r="AA74" i="2"/>
  <c r="AA71" i="2"/>
  <c r="AA68" i="2"/>
  <c r="AF71" i="2"/>
  <c r="AF75" i="2"/>
  <c r="AF72" i="2"/>
  <c r="AF74" i="2"/>
  <c r="AF69" i="2"/>
  <c r="AF68" i="2"/>
  <c r="AF70" i="2"/>
  <c r="AF73" i="2"/>
  <c r="AE50" i="2"/>
  <c r="AE46" i="2"/>
  <c r="AE47" i="2"/>
  <c r="AE48" i="2"/>
  <c r="AE53" i="2"/>
  <c r="AE51" i="2"/>
  <c r="AE52" i="2"/>
  <c r="AE49" i="2"/>
  <c r="AC50" i="2"/>
  <c r="AC47" i="2"/>
  <c r="AC53" i="2"/>
  <c r="AC52" i="2"/>
  <c r="AC48" i="2"/>
  <c r="AC46" i="2"/>
  <c r="AC49" i="2"/>
  <c r="AC51" i="2"/>
  <c r="AC72" i="2"/>
  <c r="AC74" i="2"/>
  <c r="AC73" i="2"/>
  <c r="AC69" i="2"/>
  <c r="AC68" i="2"/>
  <c r="AC70" i="2"/>
  <c r="AC71" i="2"/>
  <c r="AC75" i="2"/>
  <c r="AK70" i="2"/>
  <c r="AK68" i="2"/>
  <c r="AK74" i="2"/>
  <c r="AK71" i="2"/>
  <c r="AK75" i="2"/>
  <c r="AK72" i="2"/>
  <c r="AK73" i="2"/>
  <c r="AK69" i="2"/>
  <c r="AA48" i="2"/>
  <c r="AA53" i="2"/>
  <c r="AA49" i="2"/>
  <c r="AA50" i="2"/>
  <c r="AA52" i="2"/>
  <c r="AA46" i="2"/>
  <c r="AA47" i="2"/>
  <c r="AA51" i="2"/>
  <c r="AI70" i="2"/>
  <c r="AI74" i="2"/>
  <c r="AI68" i="2"/>
  <c r="AI71" i="2"/>
  <c r="AI73" i="2"/>
  <c r="AI75" i="2"/>
  <c r="AI69" i="2"/>
  <c r="AI72" i="2"/>
  <c r="AD53" i="2"/>
  <c r="AD47" i="2"/>
  <c r="AD52" i="2"/>
  <c r="AD51" i="2"/>
  <c r="AD49" i="2"/>
  <c r="AD46" i="2"/>
  <c r="AD50" i="2"/>
  <c r="AD48" i="2"/>
  <c r="AB51" i="2"/>
  <c r="AB48" i="2"/>
  <c r="AB46" i="2"/>
  <c r="AB49" i="2"/>
  <c r="AB47" i="2"/>
  <c r="AB52" i="2"/>
  <c r="AB50" i="2"/>
  <c r="AB53" i="2"/>
  <c r="AJ53" i="2"/>
  <c r="AJ50" i="2"/>
  <c r="AJ46" i="2"/>
  <c r="AJ49" i="2"/>
  <c r="AJ47" i="2"/>
  <c r="AJ48" i="2"/>
  <c r="AJ51" i="2"/>
  <c r="AJ52" i="2"/>
  <c r="AL12" i="2"/>
  <c r="AL27" i="2"/>
  <c r="AL28" i="2"/>
  <c r="AL25" i="2"/>
  <c r="AL26" i="2"/>
  <c r="AL31" i="2"/>
  <c r="AL29" i="2"/>
  <c r="AL30" i="2"/>
  <c r="AL24" i="2"/>
  <c r="AJ29" i="2"/>
  <c r="AJ26" i="2"/>
  <c r="AJ27" i="2"/>
  <c r="AJ30" i="2"/>
  <c r="AJ24" i="2"/>
  <c r="AJ31" i="2"/>
  <c r="AJ25" i="2"/>
  <c r="AJ28" i="2"/>
  <c r="AA27" i="2"/>
  <c r="AA28" i="2"/>
  <c r="AA25" i="2"/>
  <c r="AA26" i="2"/>
  <c r="AA30" i="2"/>
  <c r="AA31" i="2"/>
  <c r="AA24" i="2"/>
  <c r="AA29" i="2"/>
  <c r="AI31" i="2"/>
  <c r="AI24" i="2"/>
  <c r="AI29" i="2"/>
  <c r="AI30" i="2"/>
  <c r="AI26" i="2"/>
  <c r="AI27" i="2"/>
  <c r="AI28" i="2"/>
  <c r="AI25" i="2"/>
  <c r="AF31" i="2"/>
  <c r="AF30" i="2"/>
  <c r="AF29" i="2"/>
  <c r="AF24" i="2"/>
  <c r="AF28" i="2"/>
  <c r="AF26" i="2"/>
  <c r="AF27" i="2"/>
  <c r="AF25" i="2"/>
  <c r="AK30" i="2"/>
  <c r="AK25" i="2"/>
  <c r="AK31" i="2"/>
  <c r="AK28" i="2"/>
  <c r="AK29" i="2"/>
  <c r="AK24" i="2"/>
  <c r="AK26" i="2"/>
  <c r="AK27" i="2"/>
  <c r="AD31" i="2"/>
  <c r="AD24" i="2"/>
  <c r="AD27" i="2"/>
  <c r="AD30" i="2"/>
  <c r="AD28" i="2"/>
  <c r="AD29" i="2"/>
  <c r="AD25" i="2"/>
  <c r="AD26" i="2"/>
  <c r="AC26" i="2"/>
  <c r="AC27" i="2"/>
  <c r="AC24" i="2"/>
  <c r="AC25" i="2"/>
  <c r="AC30" i="2"/>
  <c r="AC31" i="2"/>
  <c r="AC28" i="2"/>
  <c r="AC29" i="2"/>
  <c r="AE25" i="2"/>
  <c r="AE26" i="2"/>
  <c r="AE28" i="2"/>
  <c r="AE31" i="2"/>
  <c r="AE24" i="2"/>
  <c r="AE27" i="2"/>
  <c r="AE29" i="2"/>
  <c r="AE30" i="2"/>
  <c r="AH12" i="2"/>
  <c r="AH30" i="2"/>
  <c r="AH28" i="2"/>
  <c r="AH27" i="2"/>
  <c r="AH25" i="2"/>
  <c r="AH29" i="2"/>
  <c r="AH26" i="2"/>
  <c r="AH31" i="2"/>
  <c r="AH24" i="2"/>
  <c r="AB25" i="2"/>
  <c r="AB31" i="2"/>
  <c r="AB26" i="2"/>
  <c r="AB29" i="2"/>
  <c r="AB28" i="2"/>
  <c r="AB30" i="2"/>
  <c r="AB24" i="2"/>
  <c r="AB27" i="2"/>
  <c r="AG24" i="2"/>
  <c r="AG25" i="2"/>
  <c r="AG26" i="2"/>
  <c r="AG30" i="2"/>
  <c r="AG31" i="2"/>
  <c r="AG28" i="2"/>
  <c r="AG29" i="2"/>
  <c r="AG27" i="2"/>
  <c r="AI12" i="2"/>
  <c r="AE12" i="2"/>
  <c r="AL56" i="2"/>
  <c r="AH56" i="2"/>
  <c r="AB56" i="2"/>
  <c r="AF56" i="2"/>
  <c r="AJ56" i="2"/>
  <c r="AE56" i="2"/>
  <c r="AC56" i="2"/>
  <c r="AG56" i="2"/>
  <c r="AK56" i="2"/>
  <c r="AD56" i="2"/>
  <c r="AI56" i="2"/>
  <c r="AL34" i="2"/>
  <c r="AH34" i="2"/>
  <c r="AF34" i="2"/>
  <c r="AE34" i="2"/>
  <c r="AC34" i="2"/>
  <c r="AK34" i="2"/>
  <c r="AI34" i="2"/>
  <c r="AG34" i="2"/>
  <c r="AD34" i="2"/>
  <c r="AB34" i="2"/>
  <c r="AJ34" i="2"/>
  <c r="AC12" i="2"/>
  <c r="AJ12" i="2"/>
  <c r="AF12" i="2"/>
  <c r="AK12" i="2"/>
  <c r="AD12" i="2"/>
  <c r="AB12" i="2"/>
  <c r="AG12" i="2"/>
  <c r="AK51" i="1"/>
  <c r="AF43" i="1"/>
  <c r="AK84" i="1"/>
  <c r="AB67" i="1"/>
  <c r="AB59" i="1"/>
  <c r="AG44" i="1"/>
  <c r="AB43" i="1"/>
  <c r="AJ51" i="1"/>
  <c r="AB125" i="1"/>
  <c r="AA52" i="1"/>
  <c r="AK10" i="1"/>
  <c r="AG51" i="1"/>
  <c r="AF51" i="1"/>
  <c r="AH51" i="1"/>
  <c r="AE51" i="1"/>
  <c r="AD10" i="1"/>
  <c r="AD52" i="1"/>
  <c r="AC51" i="1"/>
  <c r="AB52" i="1"/>
  <c r="AI52" i="1"/>
  <c r="AI51" i="1"/>
  <c r="AA44" i="1"/>
  <c r="AL158" i="1"/>
  <c r="AE52" i="1"/>
  <c r="AJ44" i="1"/>
  <c r="AE44" i="1"/>
  <c r="AK43" i="1"/>
  <c r="AA126" i="1"/>
  <c r="AL103" i="1"/>
  <c r="AB118" i="1"/>
  <c r="AF52" i="1"/>
  <c r="AC79" i="1"/>
  <c r="AD126" i="1"/>
  <c r="AG11" i="1"/>
  <c r="AH79" i="1"/>
  <c r="AG52" i="1"/>
  <c r="AE92" i="1"/>
  <c r="AB51" i="1"/>
  <c r="AL79" i="1"/>
  <c r="AJ87" i="1"/>
  <c r="AJ29" i="1"/>
  <c r="AE79" i="1"/>
  <c r="AD51" i="1"/>
  <c r="AC52" i="1"/>
  <c r="AA125" i="1"/>
  <c r="AL34" i="1"/>
  <c r="AC126" i="1"/>
  <c r="AJ79" i="1"/>
  <c r="AB87" i="1"/>
  <c r="AC10" i="1"/>
  <c r="AC43" i="1"/>
  <c r="AL128" i="1"/>
  <c r="AL131" i="1" s="1"/>
  <c r="AL87" i="1"/>
  <c r="AI87" i="1"/>
  <c r="AI90" i="1" s="1"/>
  <c r="AB160" i="1"/>
  <c r="AB163" i="1" s="1"/>
  <c r="AF118" i="1"/>
  <c r="AA93" i="1"/>
  <c r="AA92" i="1"/>
  <c r="AI160" i="1"/>
  <c r="AI163" i="1" s="1"/>
  <c r="AI103" i="1"/>
  <c r="AA160" i="1"/>
  <c r="AA163" i="1" s="1"/>
  <c r="AD160" i="1"/>
  <c r="AD163" i="1" s="1"/>
  <c r="AE152" i="1"/>
  <c r="AG29" i="1"/>
  <c r="AD79" i="1"/>
  <c r="AD29" i="1"/>
  <c r="AJ109" i="1"/>
  <c r="AJ108" i="1"/>
  <c r="AK93" i="1"/>
  <c r="AK92" i="1"/>
  <c r="AH22" i="1"/>
  <c r="AL22" i="1"/>
  <c r="AK128" i="1"/>
  <c r="AK131" i="1" s="1"/>
  <c r="AF152" i="1"/>
  <c r="AJ160" i="1"/>
  <c r="AJ163" i="1" s="1"/>
  <c r="AB85" i="1"/>
  <c r="AH35" i="1"/>
  <c r="AF126" i="1"/>
  <c r="AH10" i="1"/>
  <c r="AA79" i="1"/>
  <c r="AI79" i="1"/>
  <c r="AA22" i="1"/>
  <c r="AI29" i="1"/>
  <c r="AI32" i="1" s="1"/>
  <c r="AE103" i="1"/>
  <c r="AF103" i="1"/>
  <c r="AF79" i="1"/>
  <c r="AF82" i="1" s="1"/>
  <c r="AB29" i="1"/>
  <c r="AB32" i="1" s="1"/>
  <c r="AF29" i="1"/>
  <c r="AF32" i="1" s="1"/>
  <c r="AJ22" i="1"/>
  <c r="AC29" i="1"/>
  <c r="AC32" i="1" s="1"/>
  <c r="AK22" i="1"/>
  <c r="AG87" i="1"/>
  <c r="AC103" i="1"/>
  <c r="AC106" i="1" s="1"/>
  <c r="AB109" i="1"/>
  <c r="AD87" i="1"/>
  <c r="AD90" i="1" s="1"/>
  <c r="AD128" i="1"/>
  <c r="AD131" i="1" s="1"/>
  <c r="AH128" i="1"/>
  <c r="AH131" i="1" s="1"/>
  <c r="AG152" i="1"/>
  <c r="AG155" i="1" s="1"/>
  <c r="AC160" i="1"/>
  <c r="AC163" i="1" s="1"/>
  <c r="AK160" i="1"/>
  <c r="AK163" i="1" s="1"/>
  <c r="AK29" i="1"/>
  <c r="AE29" i="1"/>
  <c r="AE32" i="1" s="1"/>
  <c r="AA103" i="1"/>
  <c r="AA106" i="1" s="1"/>
  <c r="AD103" i="1"/>
  <c r="AD106" i="1" s="1"/>
  <c r="AF22" i="1"/>
  <c r="AB128" i="1"/>
  <c r="AB131" i="1" s="1"/>
  <c r="AJ128" i="1"/>
  <c r="AJ131" i="1" s="1"/>
  <c r="AG22" i="1"/>
  <c r="AK103" i="1"/>
  <c r="AK106" i="1" s="1"/>
  <c r="AD22" i="1"/>
  <c r="AA152" i="1"/>
  <c r="AA155" i="1" s="1"/>
  <c r="AI152" i="1"/>
  <c r="AI155" i="1" s="1"/>
  <c r="AE160" i="1"/>
  <c r="AE163" i="1" s="1"/>
  <c r="AB152" i="1"/>
  <c r="AB155" i="1" s="1"/>
  <c r="AJ152" i="1"/>
  <c r="AJ155" i="1" s="1"/>
  <c r="AF160" i="1"/>
  <c r="AF163" i="1" s="1"/>
  <c r="AD152" i="1"/>
  <c r="AD155" i="1" s="1"/>
  <c r="AE22" i="1"/>
  <c r="AH87" i="1"/>
  <c r="AA29" i="1"/>
  <c r="AI22" i="1"/>
  <c r="AG79" i="1"/>
  <c r="AG82" i="1" s="1"/>
  <c r="AB22" i="1"/>
  <c r="AF87" i="1"/>
  <c r="AF90" i="1" s="1"/>
  <c r="AF128" i="1"/>
  <c r="AF131" i="1" s="1"/>
  <c r="AC22" i="1"/>
  <c r="AC87" i="1"/>
  <c r="AC90" i="1" s="1"/>
  <c r="AG103" i="1"/>
  <c r="AC128" i="1"/>
  <c r="AC131" i="1" s="1"/>
  <c r="AG128" i="1"/>
  <c r="AG131" i="1" s="1"/>
  <c r="AH103" i="1"/>
  <c r="AH152" i="1"/>
  <c r="AH155" i="1" s="1"/>
  <c r="AL160" i="1"/>
  <c r="AL163" i="1" s="1"/>
  <c r="AC152" i="1"/>
  <c r="AC155" i="1" s="1"/>
  <c r="AK152" i="1"/>
  <c r="AK155" i="1" s="1"/>
  <c r="AG160" i="1"/>
  <c r="AG163" i="1" s="1"/>
  <c r="AL11" i="1"/>
  <c r="AD117" i="1"/>
  <c r="AL43" i="1"/>
  <c r="AH43" i="1"/>
  <c r="BF88" i="2" l="1"/>
  <c r="BF246" i="1" s="1"/>
  <c r="AE95" i="1"/>
  <c r="AE98" i="1" s="1"/>
  <c r="BE51" i="2"/>
  <c r="AE168" i="1"/>
  <c r="AH16" i="1"/>
  <c r="BE18" i="1"/>
  <c r="AD16" i="1"/>
  <c r="BH10" i="1"/>
  <c r="AE16" i="1"/>
  <c r="BF18" i="1"/>
  <c r="AI16" i="1"/>
  <c r="AL16" i="1"/>
  <c r="BG10" i="1"/>
  <c r="AG16" i="1"/>
  <c r="AK16" i="1"/>
  <c r="BE10" i="1"/>
  <c r="AF16" i="1"/>
  <c r="BG18" i="1"/>
  <c r="AA16" i="1"/>
  <c r="AC16" i="1"/>
  <c r="AC174" i="1"/>
  <c r="BE22" i="1"/>
  <c r="BH22" i="1"/>
  <c r="AB174" i="1"/>
  <c r="BE48" i="2"/>
  <c r="BG22" i="1"/>
  <c r="BE47" i="2"/>
  <c r="AE108" i="1"/>
  <c r="AE106" i="1"/>
  <c r="AI174" i="1"/>
  <c r="AI171" i="1"/>
  <c r="BG126" i="1"/>
  <c r="BG123" i="1"/>
  <c r="BF8" i="1"/>
  <c r="BF11" i="1"/>
  <c r="AH108" i="1"/>
  <c r="AH106" i="1"/>
  <c r="AH85" i="1"/>
  <c r="AH82" i="1"/>
  <c r="AD168" i="1"/>
  <c r="AD173" i="1" s="1"/>
  <c r="BF169" i="1"/>
  <c r="AA168" i="1"/>
  <c r="AA173" i="1" s="1"/>
  <c r="BE169" i="1"/>
  <c r="AK174" i="1"/>
  <c r="AK171" i="1"/>
  <c r="BE52" i="1"/>
  <c r="BE49" i="1"/>
  <c r="BF19" i="1"/>
  <c r="BF16" i="1"/>
  <c r="AG95" i="1"/>
  <c r="AG98" i="1" s="1"/>
  <c r="BG96" i="1"/>
  <c r="AG168" i="1"/>
  <c r="AG173" i="1" s="1"/>
  <c r="BG169" i="1"/>
  <c r="AL174" i="1"/>
  <c r="AL171" i="1"/>
  <c r="BP125" i="1"/>
  <c r="BP123" i="1"/>
  <c r="BP126" i="1"/>
  <c r="BP5" i="1"/>
  <c r="BE8" i="1"/>
  <c r="BE11" i="1"/>
  <c r="BP43" i="1"/>
  <c r="BP41" i="1"/>
  <c r="BP44" i="1"/>
  <c r="AI108" i="1"/>
  <c r="AI106" i="1"/>
  <c r="BG8" i="1"/>
  <c r="BG11" i="1"/>
  <c r="BH8" i="1"/>
  <c r="BH11" i="1"/>
  <c r="AG108" i="1"/>
  <c r="AG106" i="1"/>
  <c r="AA34" i="1"/>
  <c r="AA32" i="1"/>
  <c r="AA85" i="1"/>
  <c r="AA82" i="1"/>
  <c r="AG34" i="1"/>
  <c r="AG32" i="1"/>
  <c r="AJ84" i="1"/>
  <c r="AJ82" i="1"/>
  <c r="AJ93" i="1"/>
  <c r="AJ90" i="1"/>
  <c r="AC85" i="1"/>
  <c r="AC82" i="1"/>
  <c r="AJ95" i="1"/>
  <c r="AJ98" i="1" s="1"/>
  <c r="BH96" i="1"/>
  <c r="BF29" i="1"/>
  <c r="BF34" i="1" s="1"/>
  <c r="BE19" i="1"/>
  <c r="BE16" i="1"/>
  <c r="AG92" i="1"/>
  <c r="AG90" i="1"/>
  <c r="BE43" i="1"/>
  <c r="BE41" i="1"/>
  <c r="BE44" i="1"/>
  <c r="AI85" i="1"/>
  <c r="AI82" i="1"/>
  <c r="AD84" i="1"/>
  <c r="AD82" i="1"/>
  <c r="AB93" i="1"/>
  <c r="AB90" i="1"/>
  <c r="AH92" i="1"/>
  <c r="AH90" i="1"/>
  <c r="AE157" i="1"/>
  <c r="AE155" i="1"/>
  <c r="AL85" i="1"/>
  <c r="AL82" i="1"/>
  <c r="AJ168" i="1"/>
  <c r="AJ173" i="1" s="1"/>
  <c r="BH169" i="1"/>
  <c r="BH18" i="1"/>
  <c r="BH16" i="1"/>
  <c r="BH19" i="1"/>
  <c r="BG29" i="1"/>
  <c r="BH35" i="1"/>
  <c r="BH32" i="1"/>
  <c r="BH44" i="1"/>
  <c r="BH41" i="1"/>
  <c r="BE34" i="1"/>
  <c r="BE32" i="1"/>
  <c r="BE35" i="1"/>
  <c r="AD35" i="1"/>
  <c r="AD32" i="1"/>
  <c r="AA95" i="1"/>
  <c r="AA98" i="1" s="1"/>
  <c r="BE96" i="1"/>
  <c r="BE88" i="2"/>
  <c r="BE246" i="1" s="1"/>
  <c r="AA246" i="1"/>
  <c r="BP13" i="1"/>
  <c r="BP30" i="1"/>
  <c r="AF157" i="1"/>
  <c r="AF155" i="1"/>
  <c r="AE84" i="1"/>
  <c r="AE82" i="1"/>
  <c r="BP46" i="1"/>
  <c r="AJ35" i="1"/>
  <c r="AJ32" i="1"/>
  <c r="BF22" i="1"/>
  <c r="AK34" i="1"/>
  <c r="AK32" i="1"/>
  <c r="AF109" i="1"/>
  <c r="AF106" i="1"/>
  <c r="AL93" i="1"/>
  <c r="AL90" i="1"/>
  <c r="AL108" i="1"/>
  <c r="AL106" i="1"/>
  <c r="AD95" i="1"/>
  <c r="AD98" i="1" s="1"/>
  <c r="BF96" i="1"/>
  <c r="BG88" i="2"/>
  <c r="BG246" i="1" s="1"/>
  <c r="AI246" i="1"/>
  <c r="BG125" i="1"/>
  <c r="BF10" i="1"/>
  <c r="BG19" i="1"/>
  <c r="BG16" i="1"/>
  <c r="BE53" i="2"/>
  <c r="BE49" i="2"/>
  <c r="BE52" i="2"/>
  <c r="BE95" i="1"/>
  <c r="BE46" i="2"/>
  <c r="BH88" i="2"/>
  <c r="BH246" i="1" s="1"/>
  <c r="D5" i="13"/>
  <c r="E5" i="13" s="1"/>
  <c r="D23" i="13"/>
  <c r="E23" i="13" s="1"/>
  <c r="F14" i="13"/>
  <c r="BF95" i="1"/>
  <c r="BF49" i="2"/>
  <c r="BF51" i="2"/>
  <c r="BF48" i="2"/>
  <c r="BF50" i="2"/>
  <c r="BF47" i="2"/>
  <c r="BF52" i="2"/>
  <c r="BF46" i="2"/>
  <c r="AB21" i="1"/>
  <c r="AB24" i="1" s="1"/>
  <c r="BG72" i="2"/>
  <c r="BG70" i="2"/>
  <c r="BG75" i="2"/>
  <c r="BG71" i="2"/>
  <c r="BG74" i="2"/>
  <c r="BG73" i="2"/>
  <c r="BG68" i="2"/>
  <c r="BG69" i="2"/>
  <c r="AC21" i="1"/>
  <c r="AC24" i="1" s="1"/>
  <c r="AE21" i="1"/>
  <c r="AE24" i="1" s="1"/>
  <c r="AD21" i="1"/>
  <c r="AD24" i="1" s="1"/>
  <c r="AA21" i="1"/>
  <c r="AA24" i="1" s="1"/>
  <c r="BG29" i="2"/>
  <c r="BG30" i="2"/>
  <c r="BG26" i="2"/>
  <c r="BG28" i="2"/>
  <c r="BG31" i="2"/>
  <c r="BG24" i="2"/>
  <c r="BG25" i="2"/>
  <c r="BG27" i="2"/>
  <c r="BE25" i="2"/>
  <c r="BE27" i="2"/>
  <c r="BE31" i="2"/>
  <c r="BE28" i="2"/>
  <c r="BE26" i="2"/>
  <c r="BE29" i="2"/>
  <c r="BE30" i="2"/>
  <c r="BE24" i="2"/>
  <c r="AK21" i="1"/>
  <c r="AK24" i="1" s="1"/>
  <c r="AH21" i="1"/>
  <c r="AH24" i="1" s="1"/>
  <c r="AI21" i="1"/>
  <c r="AI24" i="1" s="1"/>
  <c r="BH75" i="2"/>
  <c r="BH74" i="2"/>
  <c r="BH70" i="2"/>
  <c r="BH71" i="2"/>
  <c r="BH73" i="2"/>
  <c r="BH69" i="2"/>
  <c r="BH72" i="2"/>
  <c r="BH68" i="2"/>
  <c r="BF74" i="2"/>
  <c r="BF70" i="2"/>
  <c r="BF75" i="2"/>
  <c r="BF73" i="2"/>
  <c r="BF69" i="2"/>
  <c r="BF71" i="2"/>
  <c r="BF72" i="2"/>
  <c r="BF68" i="2"/>
  <c r="BH52" i="2"/>
  <c r="BH51" i="2"/>
  <c r="BH50" i="2"/>
  <c r="BH46" i="2"/>
  <c r="BH53" i="2"/>
  <c r="BH49" i="2"/>
  <c r="BH47" i="2"/>
  <c r="BH48" i="2"/>
  <c r="BG47" i="2"/>
  <c r="BG48" i="2"/>
  <c r="BG51" i="2"/>
  <c r="BG53" i="2"/>
  <c r="BG49" i="2"/>
  <c r="BG52" i="2"/>
  <c r="BG46" i="2"/>
  <c r="BG50" i="2"/>
  <c r="BP11" i="2"/>
  <c r="BF27" i="2"/>
  <c r="BF24" i="2"/>
  <c r="BF30" i="2"/>
  <c r="BF25" i="2"/>
  <c r="BF31" i="2"/>
  <c r="BF28" i="2"/>
  <c r="BF26" i="2"/>
  <c r="BF29" i="2"/>
  <c r="BH26" i="2"/>
  <c r="BH31" i="2"/>
  <c r="BH30" i="2"/>
  <c r="BH25" i="2"/>
  <c r="BH24" i="2"/>
  <c r="BH28" i="2"/>
  <c r="BH27" i="2"/>
  <c r="BH29" i="2"/>
  <c r="BP55" i="2"/>
  <c r="BE71" i="2"/>
  <c r="BE70" i="2"/>
  <c r="BE74" i="2"/>
  <c r="BE75" i="2"/>
  <c r="BE73" i="2"/>
  <c r="BE68" i="2"/>
  <c r="BE69" i="2"/>
  <c r="BE72" i="2"/>
  <c r="AF21" i="1"/>
  <c r="AF24" i="1" s="1"/>
  <c r="AJ21" i="1"/>
  <c r="AJ24" i="1" s="1"/>
  <c r="AG21" i="1"/>
  <c r="AG24" i="1" s="1"/>
  <c r="AL21" i="1"/>
  <c r="AL24" i="1" s="1"/>
  <c r="BP33" i="2"/>
  <c r="AE173" i="1"/>
  <c r="AL173" i="1"/>
  <c r="AH173" i="1"/>
  <c r="AI173" i="1"/>
  <c r="AB173" i="1"/>
  <c r="AC173" i="1"/>
  <c r="AF173" i="1"/>
  <c r="AK173" i="1"/>
  <c r="AK101" i="1"/>
  <c r="AE101" i="1"/>
  <c r="AH101" i="1"/>
  <c r="AL19" i="1"/>
  <c r="AE18" i="1"/>
  <c r="AG18" i="1"/>
  <c r="AK19" i="1"/>
  <c r="AL101" i="1"/>
  <c r="AD134" i="1"/>
  <c r="AD133" i="1"/>
  <c r="AA166" i="1"/>
  <c r="AA165" i="1"/>
  <c r="AL166" i="1"/>
  <c r="AL165" i="1"/>
  <c r="AG133" i="1"/>
  <c r="AG134" i="1"/>
  <c r="AK165" i="1"/>
  <c r="AK166" i="1"/>
  <c r="AG166" i="1"/>
  <c r="AG165" i="1"/>
  <c r="AC133" i="1"/>
  <c r="AC134" i="1"/>
  <c r="AF134" i="1"/>
  <c r="AF133" i="1"/>
  <c r="AF165" i="1"/>
  <c r="AF166" i="1"/>
  <c r="AC166" i="1"/>
  <c r="AC165" i="1"/>
  <c r="AJ165" i="1"/>
  <c r="AJ166" i="1"/>
  <c r="AB133" i="1"/>
  <c r="AB134" i="1"/>
  <c r="AK134" i="1"/>
  <c r="AK133" i="1"/>
  <c r="AI165" i="1"/>
  <c r="AI166" i="1"/>
  <c r="AE165" i="1"/>
  <c r="AE166" i="1"/>
  <c r="AJ133" i="1"/>
  <c r="AJ134" i="1"/>
  <c r="AH133" i="1"/>
  <c r="AH134" i="1"/>
  <c r="AD166" i="1"/>
  <c r="AD165" i="1"/>
  <c r="AB165" i="1"/>
  <c r="AB166" i="1"/>
  <c r="AL133" i="1"/>
  <c r="AL134" i="1"/>
  <c r="AL109" i="1"/>
  <c r="AC84" i="1"/>
  <c r="AD34" i="1"/>
  <c r="AK100" i="1"/>
  <c r="AK18" i="1"/>
  <c r="AH84" i="1"/>
  <c r="AJ92" i="1"/>
  <c r="AL92" i="1"/>
  <c r="AJ85" i="1"/>
  <c r="AE85" i="1"/>
  <c r="AH100" i="1"/>
  <c r="AL100" i="1"/>
  <c r="AL84" i="1"/>
  <c r="AG35" i="1"/>
  <c r="AL18" i="1"/>
  <c r="AB92" i="1"/>
  <c r="AG93" i="1"/>
  <c r="AD85" i="1"/>
  <c r="AA100" i="1"/>
  <c r="AJ34" i="1"/>
  <c r="AJ19" i="1"/>
  <c r="AJ18" i="1"/>
  <c r="AB19" i="1"/>
  <c r="AB18" i="1"/>
  <c r="AD19" i="1"/>
  <c r="AD18" i="1"/>
  <c r="AI84" i="1"/>
  <c r="AI93" i="1"/>
  <c r="AI92" i="1"/>
  <c r="AF108" i="1"/>
  <c r="AE19" i="1"/>
  <c r="AC19" i="1"/>
  <c r="AC18" i="1"/>
  <c r="AG109" i="1"/>
  <c r="AE158" i="1"/>
  <c r="AI109" i="1"/>
  <c r="AD157" i="1"/>
  <c r="AD158" i="1"/>
  <c r="AA157" i="1"/>
  <c r="AA158" i="1"/>
  <c r="AF100" i="1"/>
  <c r="AF101" i="1"/>
  <c r="AF85" i="1"/>
  <c r="AF84" i="1"/>
  <c r="AI18" i="1"/>
  <c r="AI19" i="1"/>
  <c r="AC158" i="1"/>
  <c r="AC157" i="1"/>
  <c r="AH18" i="1"/>
  <c r="AH19" i="1"/>
  <c r="AG19" i="1"/>
  <c r="AG84" i="1"/>
  <c r="AG85" i="1"/>
  <c r="AC108" i="1"/>
  <c r="AC109" i="1"/>
  <c r="AF34" i="1"/>
  <c r="AF35" i="1"/>
  <c r="AI35" i="1"/>
  <c r="AI34" i="1"/>
  <c r="AA18" i="1"/>
  <c r="AA19" i="1"/>
  <c r="AA84" i="1"/>
  <c r="AK35" i="1"/>
  <c r="AK157" i="1"/>
  <c r="AK158" i="1"/>
  <c r="AC92" i="1"/>
  <c r="AC93" i="1"/>
  <c r="AF18" i="1"/>
  <c r="AF19" i="1"/>
  <c r="AB101" i="1"/>
  <c r="AB100" i="1"/>
  <c r="AJ157" i="1"/>
  <c r="AJ158" i="1"/>
  <c r="AK109" i="1"/>
  <c r="AK108" i="1"/>
  <c r="AD109" i="1"/>
  <c r="AD108" i="1"/>
  <c r="AI101" i="1"/>
  <c r="AI100" i="1"/>
  <c r="AE34" i="1"/>
  <c r="AE35" i="1"/>
  <c r="AC35" i="1"/>
  <c r="AC34" i="1"/>
  <c r="AB35" i="1"/>
  <c r="AB34" i="1"/>
  <c r="AE109" i="1"/>
  <c r="AA108" i="1"/>
  <c r="AA109" i="1"/>
  <c r="AH157" i="1"/>
  <c r="AH158" i="1"/>
  <c r="AF92" i="1"/>
  <c r="AF93" i="1"/>
  <c r="AH109" i="1"/>
  <c r="AB157" i="1"/>
  <c r="AB158" i="1"/>
  <c r="AI158" i="1"/>
  <c r="AI157" i="1"/>
  <c r="AC101" i="1"/>
  <c r="AC100" i="1"/>
  <c r="AF158" i="1"/>
  <c r="AG157" i="1"/>
  <c r="AG158" i="1"/>
  <c r="AD93" i="1"/>
  <c r="AD92" i="1"/>
  <c r="AH93" i="1"/>
  <c r="AA35" i="1"/>
  <c r="C88" i="1"/>
  <c r="C80" i="1"/>
  <c r="B92" i="1"/>
  <c r="B93" i="1"/>
  <c r="B85" i="1"/>
  <c r="B84" i="1"/>
  <c r="AE100" i="1" l="1"/>
  <c r="AE171" i="1"/>
  <c r="AE174" i="1"/>
  <c r="BP18" i="1"/>
  <c r="BP22" i="1"/>
  <c r="AJ100" i="1"/>
  <c r="AJ101" i="1"/>
  <c r="AD100" i="1"/>
  <c r="AD101" i="1"/>
  <c r="AG101" i="1"/>
  <c r="AA101" i="1"/>
  <c r="AG100" i="1"/>
  <c r="BP52" i="1"/>
  <c r="BP49" i="1"/>
  <c r="BG35" i="1"/>
  <c r="BG32" i="1"/>
  <c r="BP8" i="1"/>
  <c r="BP11" i="1"/>
  <c r="BP169" i="1"/>
  <c r="BP51" i="1"/>
  <c r="BP19" i="1"/>
  <c r="BP16" i="1"/>
  <c r="AA174" i="1"/>
  <c r="AA171" i="1"/>
  <c r="AD174" i="1"/>
  <c r="AD171" i="1"/>
  <c r="BE101" i="1"/>
  <c r="BE98" i="1"/>
  <c r="BF101" i="1"/>
  <c r="BF98" i="1"/>
  <c r="BP96" i="1"/>
  <c r="BF35" i="1"/>
  <c r="BF32" i="1"/>
  <c r="AJ174" i="1"/>
  <c r="AJ171" i="1"/>
  <c r="BP29" i="1"/>
  <c r="BG34" i="1"/>
  <c r="BP10" i="1"/>
  <c r="AG174" i="1"/>
  <c r="AG171" i="1"/>
  <c r="BP88" i="2"/>
  <c r="BP246" i="1" s="1"/>
  <c r="AA27" i="1"/>
  <c r="AE26" i="1"/>
  <c r="F23" i="13"/>
  <c r="F5" i="13"/>
  <c r="AK27" i="1"/>
  <c r="AF26" i="1"/>
  <c r="AG26" i="1"/>
  <c r="AB26" i="1"/>
  <c r="AJ26" i="1"/>
  <c r="BF100" i="1"/>
  <c r="BE168" i="1"/>
  <c r="BE171" i="1" s="1"/>
  <c r="BH95" i="1"/>
  <c r="BE100" i="1"/>
  <c r="BP74" i="2"/>
  <c r="BP69" i="2"/>
  <c r="BP73" i="2"/>
  <c r="BP70" i="2"/>
  <c r="BP71" i="2"/>
  <c r="BP75" i="2"/>
  <c r="BP68" i="2"/>
  <c r="BP72" i="2"/>
  <c r="BG95" i="1"/>
  <c r="BF168" i="1"/>
  <c r="BF171" i="1" s="1"/>
  <c r="BG168" i="1"/>
  <c r="BG21" i="1"/>
  <c r="BG24" i="1" s="1"/>
  <c r="BH21" i="1"/>
  <c r="BH168" i="1"/>
  <c r="BH171" i="1" s="1"/>
  <c r="BP29" i="2"/>
  <c r="BP31" i="2"/>
  <c r="BP26" i="2"/>
  <c r="BP27" i="2"/>
  <c r="BP25" i="2"/>
  <c r="BP24" i="2"/>
  <c r="BP30" i="2"/>
  <c r="BP28" i="2"/>
  <c r="AD27" i="1"/>
  <c r="AC27" i="1"/>
  <c r="AI26" i="1"/>
  <c r="BP48" i="2"/>
  <c r="BP52" i="2"/>
  <c r="BP46" i="2"/>
  <c r="BP51" i="2"/>
  <c r="BP53" i="2"/>
  <c r="BP49" i="2"/>
  <c r="BP50" i="2"/>
  <c r="BP47" i="2"/>
  <c r="BF21" i="1"/>
  <c r="BE21" i="1"/>
  <c r="AI27" i="1"/>
  <c r="AB27" i="1"/>
  <c r="AJ27" i="1"/>
  <c r="AC26" i="1"/>
  <c r="AF27" i="1"/>
  <c r="AD26" i="1"/>
  <c r="AE27" i="1"/>
  <c r="AL27" i="1"/>
  <c r="AL26" i="1"/>
  <c r="AK26" i="1"/>
  <c r="AH27" i="1"/>
  <c r="AH26" i="1"/>
  <c r="AA26" i="1"/>
  <c r="AG27" i="1"/>
  <c r="C79" i="1"/>
  <c r="Z87" i="1"/>
  <c r="V87" i="1"/>
  <c r="R87" i="1"/>
  <c r="N87" i="1"/>
  <c r="J87" i="1"/>
  <c r="F87" i="1"/>
  <c r="X160" i="1"/>
  <c r="X163" i="1" s="1"/>
  <c r="Z152" i="1"/>
  <c r="Y79" i="1"/>
  <c r="Q79" i="1"/>
  <c r="I79" i="1"/>
  <c r="C87" i="1"/>
  <c r="D87" i="1"/>
  <c r="X87" i="1"/>
  <c r="T87" i="1"/>
  <c r="P87" i="1"/>
  <c r="L87" i="1"/>
  <c r="H87" i="1"/>
  <c r="X144" i="1"/>
  <c r="X147" i="1" s="1"/>
  <c r="E87" i="1"/>
  <c r="E79" i="1"/>
  <c r="U79" i="1"/>
  <c r="Z160" i="1"/>
  <c r="Z163" i="1" s="1"/>
  <c r="X152" i="1"/>
  <c r="X136" i="1"/>
  <c r="X139" i="1" s="1"/>
  <c r="W79" i="1"/>
  <c r="S79" i="1"/>
  <c r="O79" i="1"/>
  <c r="K79" i="1"/>
  <c r="G79" i="1"/>
  <c r="Y144" i="1"/>
  <c r="Y147" i="1" s="1"/>
  <c r="D79" i="1"/>
  <c r="Z79" i="1"/>
  <c r="V79" i="1"/>
  <c r="R79" i="1"/>
  <c r="N79" i="1"/>
  <c r="J79" i="1"/>
  <c r="F79" i="1"/>
  <c r="Y152" i="1"/>
  <c r="Z144" i="1"/>
  <c r="Z147" i="1" s="1"/>
  <c r="Y136" i="1"/>
  <c r="Y139" i="1" s="1"/>
  <c r="M79" i="1"/>
  <c r="Y87" i="1"/>
  <c r="U87" i="1"/>
  <c r="Q87" i="1"/>
  <c r="M87" i="1"/>
  <c r="I87" i="1"/>
  <c r="X79" i="1"/>
  <c r="T79" i="1"/>
  <c r="P79" i="1"/>
  <c r="L79" i="1"/>
  <c r="H79" i="1"/>
  <c r="Y160" i="1"/>
  <c r="Y163" i="1" s="1"/>
  <c r="W87" i="1"/>
  <c r="S87" i="1"/>
  <c r="O87" i="1"/>
  <c r="K87" i="1"/>
  <c r="G87" i="1"/>
  <c r="Z92" i="1" l="1"/>
  <c r="Z90" i="1"/>
  <c r="L85" i="1"/>
  <c r="L82" i="1"/>
  <c r="R85" i="1"/>
  <c r="R82" i="1"/>
  <c r="I84" i="1"/>
  <c r="I82" i="1"/>
  <c r="R92" i="1"/>
  <c r="R90" i="1"/>
  <c r="BH26" i="1"/>
  <c r="BH24" i="1"/>
  <c r="BP35" i="1"/>
  <c r="BP32" i="1"/>
  <c r="K93" i="1"/>
  <c r="K90" i="1"/>
  <c r="Y93" i="1"/>
  <c r="Y90" i="1"/>
  <c r="S84" i="1"/>
  <c r="S82" i="1"/>
  <c r="G93" i="1"/>
  <c r="G90" i="1"/>
  <c r="P85" i="1"/>
  <c r="P82" i="1"/>
  <c r="M84" i="1"/>
  <c r="M82" i="1"/>
  <c r="V85" i="1"/>
  <c r="V82" i="1"/>
  <c r="W84" i="1"/>
  <c r="W82" i="1"/>
  <c r="H93" i="1"/>
  <c r="H90" i="1"/>
  <c r="Q84" i="1"/>
  <c r="Q82" i="1"/>
  <c r="V92" i="1"/>
  <c r="V90" i="1"/>
  <c r="O93" i="1"/>
  <c r="O90" i="1"/>
  <c r="X85" i="1"/>
  <c r="X82" i="1"/>
  <c r="D84" i="1"/>
  <c r="D82" i="1"/>
  <c r="X157" i="1"/>
  <c r="X155" i="1"/>
  <c r="P92" i="1"/>
  <c r="P90" i="1"/>
  <c r="Z158" i="1"/>
  <c r="Z155" i="1"/>
  <c r="C85" i="1"/>
  <c r="C82" i="1"/>
  <c r="BF26" i="1"/>
  <c r="BF24" i="1"/>
  <c r="Y84" i="1"/>
  <c r="Y82" i="1"/>
  <c r="I93" i="1"/>
  <c r="I90" i="1"/>
  <c r="Y157" i="1"/>
  <c r="Y155" i="1"/>
  <c r="T92" i="1"/>
  <c r="T90" i="1"/>
  <c r="BG101" i="1"/>
  <c r="BG98" i="1"/>
  <c r="Z85" i="1"/>
  <c r="Z82" i="1"/>
  <c r="BE26" i="1"/>
  <c r="BE24" i="1"/>
  <c r="BG173" i="1"/>
  <c r="BG171" i="1"/>
  <c r="M93" i="1"/>
  <c r="M90" i="1"/>
  <c r="G84" i="1"/>
  <c r="G82" i="1"/>
  <c r="U84" i="1"/>
  <c r="U82" i="1"/>
  <c r="X92" i="1"/>
  <c r="X90" i="1"/>
  <c r="F92" i="1"/>
  <c r="F90" i="1"/>
  <c r="L92" i="1"/>
  <c r="L90" i="1"/>
  <c r="S93" i="1"/>
  <c r="S90" i="1"/>
  <c r="Q93" i="1"/>
  <c r="Q90" i="1"/>
  <c r="J85" i="1"/>
  <c r="J82" i="1"/>
  <c r="K84" i="1"/>
  <c r="K82" i="1"/>
  <c r="E85" i="1"/>
  <c r="E82" i="1"/>
  <c r="D92" i="1"/>
  <c r="D90" i="1"/>
  <c r="J92" i="1"/>
  <c r="J90" i="1"/>
  <c r="BH101" i="1"/>
  <c r="BH98" i="1"/>
  <c r="T85" i="1"/>
  <c r="T82" i="1"/>
  <c r="W93" i="1"/>
  <c r="W90" i="1"/>
  <c r="F84" i="1"/>
  <c r="F82" i="1"/>
  <c r="H85" i="1"/>
  <c r="H82" i="1"/>
  <c r="U93" i="1"/>
  <c r="U90" i="1"/>
  <c r="N84" i="1"/>
  <c r="N82" i="1"/>
  <c r="O84" i="1"/>
  <c r="O82" i="1"/>
  <c r="E92" i="1"/>
  <c r="E90" i="1"/>
  <c r="C92" i="1"/>
  <c r="C90" i="1"/>
  <c r="N92" i="1"/>
  <c r="N90" i="1"/>
  <c r="BP34" i="1"/>
  <c r="BP95" i="1"/>
  <c r="BP21" i="1"/>
  <c r="BG100" i="1"/>
  <c r="BH100" i="1"/>
  <c r="BH27" i="1"/>
  <c r="BG174" i="1"/>
  <c r="BE27" i="1"/>
  <c r="BH174" i="1"/>
  <c r="BG27" i="1"/>
  <c r="BF174" i="1"/>
  <c r="BP168" i="1"/>
  <c r="BE174" i="1"/>
  <c r="BF27" i="1"/>
  <c r="BH173" i="1"/>
  <c r="BG26" i="1"/>
  <c r="BF173" i="1"/>
  <c r="BE173" i="1"/>
  <c r="Y150" i="1"/>
  <c r="Y149" i="1"/>
  <c r="Z165" i="1"/>
  <c r="Z166" i="1"/>
  <c r="X149" i="1"/>
  <c r="X150" i="1"/>
  <c r="Y141" i="1"/>
  <c r="Y142" i="1"/>
  <c r="Y165" i="1"/>
  <c r="Y166" i="1"/>
  <c r="Z150" i="1"/>
  <c r="Z149" i="1"/>
  <c r="X142" i="1"/>
  <c r="X141" i="1"/>
  <c r="X166" i="1"/>
  <c r="X165" i="1"/>
  <c r="V93" i="1"/>
  <c r="L93" i="1"/>
  <c r="N85" i="1"/>
  <c r="J84" i="1"/>
  <c r="N93" i="1"/>
  <c r="Z84" i="1"/>
  <c r="H92" i="1"/>
  <c r="D85" i="1"/>
  <c r="F93" i="1"/>
  <c r="Q85" i="1"/>
  <c r="D93" i="1"/>
  <c r="Y85" i="1"/>
  <c r="Z93" i="1"/>
  <c r="P93" i="1"/>
  <c r="J93" i="1"/>
  <c r="Z157" i="1"/>
  <c r="C84" i="1"/>
  <c r="U92" i="1"/>
  <c r="R84" i="1"/>
  <c r="I92" i="1"/>
  <c r="E93" i="1"/>
  <c r="X158" i="1"/>
  <c r="O85" i="1"/>
  <c r="M92" i="1"/>
  <c r="R93" i="1"/>
  <c r="I85" i="1"/>
  <c r="S85" i="1"/>
  <c r="F85" i="1"/>
  <c r="Q92" i="1"/>
  <c r="K85" i="1"/>
  <c r="E84" i="1"/>
  <c r="C93" i="1"/>
  <c r="V84" i="1"/>
  <c r="H84" i="1"/>
  <c r="P84" i="1"/>
  <c r="X93" i="1"/>
  <c r="G85" i="1"/>
  <c r="W85" i="1"/>
  <c r="Y92" i="1"/>
  <c r="X84" i="1"/>
  <c r="U85" i="1"/>
  <c r="T93" i="1"/>
  <c r="S92" i="1"/>
  <c r="L84" i="1"/>
  <c r="Y158" i="1"/>
  <c r="M85" i="1"/>
  <c r="T84" i="1"/>
  <c r="G92" i="1"/>
  <c r="W92" i="1"/>
  <c r="K92" i="1"/>
  <c r="O92" i="1"/>
  <c r="V160" i="1"/>
  <c r="V163" i="1" s="1"/>
  <c r="U160" i="1"/>
  <c r="U163" i="1" s="1"/>
  <c r="T160" i="1"/>
  <c r="T163" i="1" s="1"/>
  <c r="S160" i="1"/>
  <c r="S163" i="1" s="1"/>
  <c r="R160" i="1"/>
  <c r="R163" i="1" s="1"/>
  <c r="P160" i="1"/>
  <c r="P163" i="1" s="1"/>
  <c r="O160" i="1"/>
  <c r="O163" i="1" s="1"/>
  <c r="N160" i="1"/>
  <c r="N163" i="1" s="1"/>
  <c r="M160" i="1"/>
  <c r="M163" i="1" s="1"/>
  <c r="L160" i="1"/>
  <c r="L163" i="1" s="1"/>
  <c r="K160" i="1"/>
  <c r="K163" i="1" s="1"/>
  <c r="J160" i="1"/>
  <c r="J163" i="1" s="1"/>
  <c r="I160" i="1"/>
  <c r="I163" i="1" s="1"/>
  <c r="H160" i="1"/>
  <c r="H163" i="1" s="1"/>
  <c r="G160" i="1"/>
  <c r="G163" i="1" s="1"/>
  <c r="F160" i="1"/>
  <c r="F163" i="1" s="1"/>
  <c r="E160" i="1"/>
  <c r="E163" i="1" s="1"/>
  <c r="D160" i="1"/>
  <c r="D163" i="1" s="1"/>
  <c r="C160" i="1"/>
  <c r="C163" i="1" s="1"/>
  <c r="W160" i="1"/>
  <c r="W163" i="1" s="1"/>
  <c r="Q160" i="1"/>
  <c r="Q163" i="1" s="1"/>
  <c r="V152" i="1"/>
  <c r="V155" i="1" s="1"/>
  <c r="U152" i="1"/>
  <c r="U155" i="1" s="1"/>
  <c r="T152" i="1"/>
  <c r="T155" i="1" s="1"/>
  <c r="S152" i="1"/>
  <c r="S155" i="1" s="1"/>
  <c r="R152" i="1"/>
  <c r="R155" i="1" s="1"/>
  <c r="Q152" i="1"/>
  <c r="Q155" i="1" s="1"/>
  <c r="P152" i="1"/>
  <c r="P155" i="1" s="1"/>
  <c r="O152" i="1"/>
  <c r="O155" i="1" s="1"/>
  <c r="N152" i="1"/>
  <c r="N155" i="1" s="1"/>
  <c r="M152" i="1"/>
  <c r="M155" i="1" s="1"/>
  <c r="L152" i="1"/>
  <c r="L155" i="1" s="1"/>
  <c r="K152" i="1"/>
  <c r="K155" i="1" s="1"/>
  <c r="J152" i="1"/>
  <c r="J155" i="1" s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W152" i="1"/>
  <c r="W155" i="1" s="1"/>
  <c r="W144" i="1"/>
  <c r="W147" i="1" s="1"/>
  <c r="R136" i="1"/>
  <c r="R139" i="1" s="1"/>
  <c r="Q136" i="1"/>
  <c r="Q139" i="1" s="1"/>
  <c r="P136" i="1"/>
  <c r="P139" i="1" s="1"/>
  <c r="O136" i="1"/>
  <c r="O139" i="1" s="1"/>
  <c r="N136" i="1"/>
  <c r="N139" i="1" s="1"/>
  <c r="M136" i="1"/>
  <c r="M139" i="1" s="1"/>
  <c r="L136" i="1"/>
  <c r="L139" i="1" s="1"/>
  <c r="J136" i="1"/>
  <c r="J139" i="1" s="1"/>
  <c r="I136" i="1"/>
  <c r="I139" i="1" s="1"/>
  <c r="H136" i="1"/>
  <c r="H139" i="1" s="1"/>
  <c r="G136" i="1"/>
  <c r="G139" i="1" s="1"/>
  <c r="F136" i="1"/>
  <c r="F139" i="1" s="1"/>
  <c r="E136" i="1"/>
  <c r="E139" i="1" s="1"/>
  <c r="D136" i="1"/>
  <c r="D139" i="1" s="1"/>
  <c r="C136" i="1"/>
  <c r="C139" i="1" s="1"/>
  <c r="W136" i="1"/>
  <c r="W139" i="1" s="1"/>
  <c r="U136" i="1"/>
  <c r="U139" i="1" s="1"/>
  <c r="T136" i="1"/>
  <c r="T139" i="1" s="1"/>
  <c r="S136" i="1"/>
  <c r="S139" i="1" s="1"/>
  <c r="M128" i="1"/>
  <c r="M131" i="1" s="1"/>
  <c r="B166" i="1"/>
  <c r="B165" i="1"/>
  <c r="B158" i="1"/>
  <c r="B157" i="1"/>
  <c r="B150" i="1"/>
  <c r="B149" i="1"/>
  <c r="B142" i="1"/>
  <c r="B141" i="1"/>
  <c r="B134" i="1"/>
  <c r="B133" i="1"/>
  <c r="BP26" i="1" l="1"/>
  <c r="BP24" i="1"/>
  <c r="BP101" i="1"/>
  <c r="BP98" i="1"/>
  <c r="BP173" i="1"/>
  <c r="BP171" i="1"/>
  <c r="BP100" i="1"/>
  <c r="BP174" i="1"/>
  <c r="BP27" i="1"/>
  <c r="C142" i="1"/>
  <c r="C141" i="1"/>
  <c r="L142" i="1"/>
  <c r="L141" i="1"/>
  <c r="E165" i="1"/>
  <c r="E166" i="1"/>
  <c r="R166" i="1"/>
  <c r="R165" i="1"/>
  <c r="T141" i="1"/>
  <c r="T142" i="1"/>
  <c r="D142" i="1"/>
  <c r="D141" i="1"/>
  <c r="H141" i="1"/>
  <c r="H142" i="1"/>
  <c r="M141" i="1"/>
  <c r="M142" i="1"/>
  <c r="Q141" i="1"/>
  <c r="Q142" i="1"/>
  <c r="W165" i="1"/>
  <c r="W166" i="1"/>
  <c r="F166" i="1"/>
  <c r="F165" i="1"/>
  <c r="J165" i="1"/>
  <c r="J166" i="1"/>
  <c r="N165" i="1"/>
  <c r="N166" i="1"/>
  <c r="S165" i="1"/>
  <c r="S166" i="1"/>
  <c r="S142" i="1"/>
  <c r="S141" i="1"/>
  <c r="P141" i="1"/>
  <c r="P142" i="1"/>
  <c r="Q166" i="1"/>
  <c r="Q165" i="1"/>
  <c r="M166" i="1"/>
  <c r="M165" i="1"/>
  <c r="U141" i="1"/>
  <c r="U142" i="1"/>
  <c r="R142" i="1"/>
  <c r="R141" i="1"/>
  <c r="C166" i="1"/>
  <c r="C165" i="1"/>
  <c r="G165" i="1"/>
  <c r="G166" i="1"/>
  <c r="K166" i="1"/>
  <c r="K165" i="1"/>
  <c r="O166" i="1"/>
  <c r="O165" i="1"/>
  <c r="T165" i="1"/>
  <c r="T166" i="1"/>
  <c r="G142" i="1"/>
  <c r="G141" i="1"/>
  <c r="I165" i="1"/>
  <c r="I166" i="1"/>
  <c r="V166" i="1"/>
  <c r="V165" i="1"/>
  <c r="E141" i="1"/>
  <c r="E142" i="1"/>
  <c r="I141" i="1"/>
  <c r="I142" i="1"/>
  <c r="N141" i="1"/>
  <c r="N142" i="1"/>
  <c r="M133" i="1"/>
  <c r="M134" i="1"/>
  <c r="W142" i="1"/>
  <c r="W141" i="1"/>
  <c r="F142" i="1"/>
  <c r="F141" i="1"/>
  <c r="J141" i="1"/>
  <c r="J142" i="1"/>
  <c r="O142" i="1"/>
  <c r="O141" i="1"/>
  <c r="W149" i="1"/>
  <c r="W150" i="1"/>
  <c r="D165" i="1"/>
  <c r="D166" i="1"/>
  <c r="H165" i="1"/>
  <c r="H166" i="1"/>
  <c r="L165" i="1"/>
  <c r="L166" i="1"/>
  <c r="P165" i="1"/>
  <c r="P166" i="1"/>
  <c r="U165" i="1"/>
  <c r="U166" i="1"/>
  <c r="V136" i="1"/>
  <c r="V139" i="1" s="1"/>
  <c r="K136" i="1"/>
  <c r="K139" i="1" s="1"/>
  <c r="L128" i="1"/>
  <c r="L131" i="1" s="1"/>
  <c r="C152" i="1"/>
  <c r="C155" i="1" s="1"/>
  <c r="T128" i="1"/>
  <c r="T131" i="1" s="1"/>
  <c r="E128" i="1"/>
  <c r="E131" i="1" s="1"/>
  <c r="U128" i="1"/>
  <c r="U131" i="1" s="1"/>
  <c r="W158" i="1"/>
  <c r="W157" i="1"/>
  <c r="X128" i="1"/>
  <c r="X131" i="1" s="1"/>
  <c r="H128" i="1"/>
  <c r="H131" i="1" s="1"/>
  <c r="Y128" i="1"/>
  <c r="Y131" i="1" s="1"/>
  <c r="I128" i="1"/>
  <c r="I131" i="1" s="1"/>
  <c r="Q128" i="1"/>
  <c r="Q131" i="1" s="1"/>
  <c r="G128" i="1"/>
  <c r="G131" i="1" s="1"/>
  <c r="W128" i="1"/>
  <c r="W131" i="1" s="1"/>
  <c r="D128" i="1"/>
  <c r="D131" i="1" s="1"/>
  <c r="C128" i="1"/>
  <c r="C131" i="1" s="1"/>
  <c r="S128" i="1"/>
  <c r="S131" i="1" s="1"/>
  <c r="K128" i="1"/>
  <c r="K131" i="1" s="1"/>
  <c r="O128" i="1"/>
  <c r="O131" i="1" s="1"/>
  <c r="Y55" i="2"/>
  <c r="U55" i="2"/>
  <c r="Q55" i="2"/>
  <c r="Q169" i="1" s="1"/>
  <c r="Q168" i="1" s="1"/>
  <c r="Q171" i="1" s="1"/>
  <c r="M55" i="2"/>
  <c r="M169" i="1" s="1"/>
  <c r="M168" i="1" s="1"/>
  <c r="M171" i="1" s="1"/>
  <c r="I55" i="2"/>
  <c r="I169" i="1" s="1"/>
  <c r="I168" i="1" s="1"/>
  <c r="I171" i="1" s="1"/>
  <c r="E55" i="2"/>
  <c r="E169" i="1" s="1"/>
  <c r="E168" i="1" s="1"/>
  <c r="E171" i="1" s="1"/>
  <c r="X55" i="2"/>
  <c r="T55" i="2"/>
  <c r="T169" i="1" s="1"/>
  <c r="T168" i="1" s="1"/>
  <c r="T171" i="1" s="1"/>
  <c r="P55" i="2"/>
  <c r="P169" i="1" s="1"/>
  <c r="P168" i="1" s="1"/>
  <c r="P171" i="1" s="1"/>
  <c r="L55" i="2"/>
  <c r="L169" i="1" s="1"/>
  <c r="L168" i="1" s="1"/>
  <c r="L171" i="1" s="1"/>
  <c r="H55" i="2"/>
  <c r="H169" i="1" s="1"/>
  <c r="H168" i="1" s="1"/>
  <c r="H171" i="1" s="1"/>
  <c r="D55" i="2"/>
  <c r="D169" i="1" s="1"/>
  <c r="D168" i="1" s="1"/>
  <c r="D171" i="1" s="1"/>
  <c r="Z55" i="2"/>
  <c r="Z169" i="1" s="1"/>
  <c r="Z168" i="1" s="1"/>
  <c r="Z171" i="1" s="1"/>
  <c r="V55" i="2"/>
  <c r="V169" i="1" s="1"/>
  <c r="V168" i="1" s="1"/>
  <c r="V171" i="1" s="1"/>
  <c r="R55" i="2"/>
  <c r="N55" i="2"/>
  <c r="N169" i="1" s="1"/>
  <c r="N168" i="1" s="1"/>
  <c r="N171" i="1" s="1"/>
  <c r="J55" i="2"/>
  <c r="J169" i="1" s="1"/>
  <c r="J168" i="1" s="1"/>
  <c r="J171" i="1" s="1"/>
  <c r="F55" i="2"/>
  <c r="F169" i="1" s="1"/>
  <c r="F168" i="1" s="1"/>
  <c r="F171" i="1" s="1"/>
  <c r="Z33" i="2"/>
  <c r="V33" i="2"/>
  <c r="R33" i="2"/>
  <c r="N33" i="2"/>
  <c r="J33" i="2"/>
  <c r="F33" i="2"/>
  <c r="Y11" i="2"/>
  <c r="U11" i="2"/>
  <c r="Q11" i="2"/>
  <c r="Q88" i="2" s="1"/>
  <c r="Q246" i="1" s="1"/>
  <c r="M11" i="2"/>
  <c r="M88" i="2" s="1"/>
  <c r="M246" i="1" s="1"/>
  <c r="I11" i="2"/>
  <c r="I88" i="2" s="1"/>
  <c r="I246" i="1" s="1"/>
  <c r="E11" i="2"/>
  <c r="E88" i="2" s="1"/>
  <c r="E246" i="1" s="1"/>
  <c r="Z11" i="2"/>
  <c r="Z88" i="2" s="1"/>
  <c r="Z246" i="1" s="1"/>
  <c r="V11" i="2"/>
  <c r="V88" i="2" s="1"/>
  <c r="V246" i="1" s="1"/>
  <c r="R11" i="2"/>
  <c r="R88" i="2" s="1"/>
  <c r="R246" i="1" s="1"/>
  <c r="N11" i="2"/>
  <c r="N88" i="2" s="1"/>
  <c r="N246" i="1" s="1"/>
  <c r="J11" i="2"/>
  <c r="J88" i="2" s="1"/>
  <c r="J246" i="1" s="1"/>
  <c r="F11" i="2"/>
  <c r="F88" i="2" s="1"/>
  <c r="F246" i="1" s="1"/>
  <c r="P128" i="1"/>
  <c r="P131" i="1" s="1"/>
  <c r="X33" i="2"/>
  <c r="T33" i="2"/>
  <c r="P33" i="2"/>
  <c r="L33" i="2"/>
  <c r="H33" i="2"/>
  <c r="D33" i="2"/>
  <c r="W33" i="2"/>
  <c r="S33" i="2"/>
  <c r="O33" i="2"/>
  <c r="K33" i="2"/>
  <c r="G33" i="2"/>
  <c r="Y33" i="2"/>
  <c r="U33" i="2"/>
  <c r="Q33" i="2"/>
  <c r="M33" i="2"/>
  <c r="I33" i="2"/>
  <c r="E33" i="2"/>
  <c r="W55" i="2"/>
  <c r="S55" i="2"/>
  <c r="S169" i="1" s="1"/>
  <c r="S168" i="1" s="1"/>
  <c r="S171" i="1" s="1"/>
  <c r="O55" i="2"/>
  <c r="K55" i="2"/>
  <c r="K169" i="1" s="1"/>
  <c r="K168" i="1" s="1"/>
  <c r="K171" i="1" s="1"/>
  <c r="G55" i="2"/>
  <c r="G169" i="1" s="1"/>
  <c r="G168" i="1" s="1"/>
  <c r="G171" i="1" s="1"/>
  <c r="X11" i="2"/>
  <c r="T11" i="2"/>
  <c r="T88" i="2" s="1"/>
  <c r="T246" i="1" s="1"/>
  <c r="P11" i="2"/>
  <c r="P88" i="2" s="1"/>
  <c r="P246" i="1" s="1"/>
  <c r="L11" i="2"/>
  <c r="L88" i="2" s="1"/>
  <c r="L246" i="1" s="1"/>
  <c r="H11" i="2"/>
  <c r="H88" i="2" s="1"/>
  <c r="H246" i="1" s="1"/>
  <c r="D11" i="2"/>
  <c r="D88" i="2" s="1"/>
  <c r="D246" i="1" s="1"/>
  <c r="W11" i="2"/>
  <c r="S11" i="2"/>
  <c r="S88" i="2" s="1"/>
  <c r="S246" i="1" s="1"/>
  <c r="O11" i="2"/>
  <c r="K11" i="2"/>
  <c r="K88" i="2" s="1"/>
  <c r="K246" i="1" s="1"/>
  <c r="G11" i="2"/>
  <c r="G88" i="2" s="1"/>
  <c r="G246" i="1" s="1"/>
  <c r="F128" i="1"/>
  <c r="F131" i="1" s="1"/>
  <c r="R128" i="1"/>
  <c r="R131" i="1" s="1"/>
  <c r="Z128" i="1"/>
  <c r="Z131" i="1" s="1"/>
  <c r="J128" i="1"/>
  <c r="J131" i="1" s="1"/>
  <c r="N128" i="1"/>
  <c r="N131" i="1" s="1"/>
  <c r="V128" i="1"/>
  <c r="V131" i="1" s="1"/>
  <c r="B34" i="1"/>
  <c r="BB33" i="2" l="1"/>
  <c r="BB48" i="2" s="1"/>
  <c r="Y169" i="1"/>
  <c r="Y168" i="1" s="1"/>
  <c r="W88" i="2"/>
  <c r="W246" i="1" s="1"/>
  <c r="W169" i="1"/>
  <c r="W168" i="1" s="1"/>
  <c r="N14" i="13"/>
  <c r="O14" i="13" s="1"/>
  <c r="Q14" i="13"/>
  <c r="S14" i="13" s="1"/>
  <c r="T14" i="13"/>
  <c r="AZ33" i="2"/>
  <c r="BC33" i="2"/>
  <c r="BB11" i="2"/>
  <c r="U88" i="2"/>
  <c r="U246" i="1" s="1"/>
  <c r="U169" i="1"/>
  <c r="BB169" i="1" s="1"/>
  <c r="BB55" i="2"/>
  <c r="O169" i="1"/>
  <c r="AZ169" i="1" s="1"/>
  <c r="AZ55" i="2"/>
  <c r="BA88" i="2"/>
  <c r="BA246" i="1" s="1"/>
  <c r="Y27" i="2"/>
  <c r="Y88" i="2"/>
  <c r="Y246" i="1" s="1"/>
  <c r="BA33" i="2"/>
  <c r="R169" i="1"/>
  <c r="BA169" i="1" s="1"/>
  <c r="BA55" i="2"/>
  <c r="X169" i="1"/>
  <c r="BC55" i="2"/>
  <c r="AZ11" i="2"/>
  <c r="O88" i="2"/>
  <c r="BC11" i="2"/>
  <c r="X88" i="2"/>
  <c r="X246" i="1" s="1"/>
  <c r="BA11" i="2"/>
  <c r="K96" i="1"/>
  <c r="K95" i="1" s="1"/>
  <c r="K98" i="1" s="1"/>
  <c r="E96" i="1"/>
  <c r="E95" i="1" s="1"/>
  <c r="E98" i="1" s="1"/>
  <c r="U96" i="1"/>
  <c r="O96" i="1"/>
  <c r="H96" i="1"/>
  <c r="H95" i="1" s="1"/>
  <c r="H98" i="1" s="1"/>
  <c r="X96" i="1"/>
  <c r="N96" i="1"/>
  <c r="N95" i="1" s="1"/>
  <c r="N98" i="1" s="1"/>
  <c r="Q96" i="1"/>
  <c r="Q95" i="1" s="1"/>
  <c r="Q98" i="1" s="1"/>
  <c r="T96" i="1"/>
  <c r="T95" i="1" s="1"/>
  <c r="T98" i="1" s="1"/>
  <c r="Z96" i="1"/>
  <c r="Z95" i="1" s="1"/>
  <c r="Z98" i="1" s="1"/>
  <c r="I96" i="1"/>
  <c r="I95" i="1" s="1"/>
  <c r="I98" i="1" s="1"/>
  <c r="Y96" i="1"/>
  <c r="Y95" i="1" s="1"/>
  <c r="Y98" i="1" s="1"/>
  <c r="S96" i="1"/>
  <c r="S95" i="1" s="1"/>
  <c r="S98" i="1" s="1"/>
  <c r="L96" i="1"/>
  <c r="L95" i="1" s="1"/>
  <c r="L98" i="1" s="1"/>
  <c r="R96" i="1"/>
  <c r="D96" i="1"/>
  <c r="D95" i="1" s="1"/>
  <c r="D98" i="1" s="1"/>
  <c r="J96" i="1"/>
  <c r="J95" i="1" s="1"/>
  <c r="J98" i="1" s="1"/>
  <c r="M96" i="1"/>
  <c r="M95" i="1" s="1"/>
  <c r="M98" i="1" s="1"/>
  <c r="G96" i="1"/>
  <c r="G95" i="1" s="1"/>
  <c r="G98" i="1" s="1"/>
  <c r="W96" i="1"/>
  <c r="W95" i="1" s="1"/>
  <c r="W98" i="1" s="1"/>
  <c r="P96" i="1"/>
  <c r="P95" i="1" s="1"/>
  <c r="P98" i="1" s="1"/>
  <c r="F96" i="1"/>
  <c r="F95" i="1" s="1"/>
  <c r="F98" i="1" s="1"/>
  <c r="V96" i="1"/>
  <c r="V95" i="1" s="1"/>
  <c r="V98" i="1" s="1"/>
  <c r="K174" i="1"/>
  <c r="F174" i="1"/>
  <c r="V174" i="1"/>
  <c r="L174" i="1"/>
  <c r="E174" i="1"/>
  <c r="J174" i="1"/>
  <c r="Z173" i="1"/>
  <c r="Z174" i="1"/>
  <c r="P174" i="1"/>
  <c r="I174" i="1"/>
  <c r="S174" i="1"/>
  <c r="N174" i="1"/>
  <c r="D174" i="1"/>
  <c r="T174" i="1"/>
  <c r="M174" i="1"/>
  <c r="G174" i="1"/>
  <c r="H174" i="1"/>
  <c r="Q174" i="1"/>
  <c r="G133" i="1"/>
  <c r="G134" i="1"/>
  <c r="U134" i="1"/>
  <c r="U133" i="1"/>
  <c r="Z134" i="1"/>
  <c r="Z133" i="1"/>
  <c r="P134" i="1"/>
  <c r="P133" i="1"/>
  <c r="C134" i="1"/>
  <c r="C133" i="1"/>
  <c r="Q134" i="1"/>
  <c r="Q133" i="1"/>
  <c r="X133" i="1"/>
  <c r="X134" i="1"/>
  <c r="E134" i="1"/>
  <c r="E133" i="1"/>
  <c r="L133" i="1"/>
  <c r="L134" i="1"/>
  <c r="V133" i="1"/>
  <c r="V134" i="1"/>
  <c r="D134" i="1"/>
  <c r="D133" i="1"/>
  <c r="I133" i="1"/>
  <c r="I134" i="1"/>
  <c r="T134" i="1"/>
  <c r="T133" i="1"/>
  <c r="K142" i="1"/>
  <c r="K141" i="1"/>
  <c r="J134" i="1"/>
  <c r="J133" i="1"/>
  <c r="S134" i="1"/>
  <c r="S133" i="1"/>
  <c r="H133" i="1"/>
  <c r="H134" i="1"/>
  <c r="R133" i="1"/>
  <c r="R134" i="1"/>
  <c r="O134" i="1"/>
  <c r="O133" i="1"/>
  <c r="N133" i="1"/>
  <c r="N134" i="1"/>
  <c r="F133" i="1"/>
  <c r="F134" i="1"/>
  <c r="K134" i="1"/>
  <c r="K133" i="1"/>
  <c r="W133" i="1"/>
  <c r="W134" i="1"/>
  <c r="Y134" i="1"/>
  <c r="Y133" i="1"/>
  <c r="V141" i="1"/>
  <c r="V142" i="1"/>
  <c r="M53" i="2"/>
  <c r="M51" i="2"/>
  <c r="M47" i="2"/>
  <c r="M52" i="2"/>
  <c r="M49" i="2"/>
  <c r="M46" i="2"/>
  <c r="M50" i="2"/>
  <c r="M48" i="2"/>
  <c r="W34" i="2"/>
  <c r="W52" i="2"/>
  <c r="W49" i="2"/>
  <c r="W46" i="2"/>
  <c r="W53" i="2"/>
  <c r="W50" i="2"/>
  <c r="W48" i="2"/>
  <c r="W47" i="2"/>
  <c r="W51" i="2"/>
  <c r="V50" i="2"/>
  <c r="V53" i="2"/>
  <c r="V46" i="2"/>
  <c r="V51" i="2"/>
  <c r="V52" i="2"/>
  <c r="V47" i="2"/>
  <c r="V48" i="2"/>
  <c r="V49" i="2"/>
  <c r="D68" i="2"/>
  <c r="D73" i="2"/>
  <c r="D69" i="2"/>
  <c r="D72" i="2"/>
  <c r="D74" i="2"/>
  <c r="D144" i="1" s="1"/>
  <c r="D147" i="1" s="1"/>
  <c r="D71" i="2"/>
  <c r="D70" i="2"/>
  <c r="D75" i="2"/>
  <c r="M72" i="2"/>
  <c r="M69" i="2"/>
  <c r="M73" i="2"/>
  <c r="M68" i="2"/>
  <c r="M74" i="2"/>
  <c r="M144" i="1" s="1"/>
  <c r="M147" i="1" s="1"/>
  <c r="M75" i="2"/>
  <c r="M71" i="2"/>
  <c r="M70" i="2"/>
  <c r="G75" i="2"/>
  <c r="G74" i="2"/>
  <c r="G144" i="1" s="1"/>
  <c r="G147" i="1" s="1"/>
  <c r="G71" i="2"/>
  <c r="G70" i="2"/>
  <c r="G73" i="2"/>
  <c r="G69" i="2"/>
  <c r="G72" i="2"/>
  <c r="G68" i="2"/>
  <c r="Q51" i="2"/>
  <c r="Q48" i="2"/>
  <c r="Q53" i="2"/>
  <c r="Q47" i="2"/>
  <c r="Q50" i="2"/>
  <c r="Q49" i="2"/>
  <c r="Q46" i="2"/>
  <c r="Q52" i="2"/>
  <c r="K34" i="2"/>
  <c r="K46" i="2"/>
  <c r="K50" i="2"/>
  <c r="K53" i="2"/>
  <c r="K49" i="2"/>
  <c r="K47" i="2"/>
  <c r="K52" i="2"/>
  <c r="K51" i="2"/>
  <c r="K48" i="2"/>
  <c r="T50" i="2"/>
  <c r="T47" i="2"/>
  <c r="T53" i="2"/>
  <c r="T52" i="2"/>
  <c r="T51" i="2"/>
  <c r="T46" i="2"/>
  <c r="T49" i="2"/>
  <c r="T48" i="2"/>
  <c r="J51" i="2"/>
  <c r="J49" i="2"/>
  <c r="J50" i="2"/>
  <c r="J47" i="2"/>
  <c r="J53" i="2"/>
  <c r="J48" i="2"/>
  <c r="J46" i="2"/>
  <c r="J52" i="2"/>
  <c r="R56" i="2"/>
  <c r="R69" i="2"/>
  <c r="R70" i="2"/>
  <c r="R72" i="2"/>
  <c r="R73" i="2"/>
  <c r="R75" i="2"/>
  <c r="R74" i="2"/>
  <c r="R144" i="1" s="1"/>
  <c r="R147" i="1" s="1"/>
  <c r="R68" i="2"/>
  <c r="R71" i="2"/>
  <c r="X70" i="2"/>
  <c r="X74" i="2"/>
  <c r="X73" i="2"/>
  <c r="X72" i="2"/>
  <c r="X69" i="2"/>
  <c r="X75" i="2"/>
  <c r="X68" i="2"/>
  <c r="X71" i="2"/>
  <c r="K71" i="2"/>
  <c r="K69" i="2"/>
  <c r="K68" i="2"/>
  <c r="K74" i="2"/>
  <c r="K144" i="1" s="1"/>
  <c r="K147" i="1" s="1"/>
  <c r="K73" i="2"/>
  <c r="K75" i="2"/>
  <c r="K70" i="2"/>
  <c r="K72" i="2"/>
  <c r="E48" i="2"/>
  <c r="E52" i="2"/>
  <c r="E46" i="2"/>
  <c r="E51" i="2"/>
  <c r="E49" i="2"/>
  <c r="E47" i="2"/>
  <c r="E53" i="2"/>
  <c r="E50" i="2"/>
  <c r="U46" i="2"/>
  <c r="U50" i="2"/>
  <c r="U49" i="2"/>
  <c r="U52" i="2"/>
  <c r="U53" i="2"/>
  <c r="U51" i="2"/>
  <c r="U48" i="2"/>
  <c r="U47" i="2"/>
  <c r="O34" i="2"/>
  <c r="O48" i="2"/>
  <c r="O47" i="2"/>
  <c r="O49" i="2"/>
  <c r="O52" i="2"/>
  <c r="O46" i="2"/>
  <c r="O53" i="2"/>
  <c r="O50" i="2"/>
  <c r="O51" i="2"/>
  <c r="H47" i="2"/>
  <c r="H53" i="2"/>
  <c r="H50" i="2"/>
  <c r="H48" i="2"/>
  <c r="H46" i="2"/>
  <c r="H51" i="2"/>
  <c r="H52" i="2"/>
  <c r="H49" i="2"/>
  <c r="X49" i="2"/>
  <c r="X50" i="2"/>
  <c r="X53" i="2"/>
  <c r="X46" i="2"/>
  <c r="X51" i="2"/>
  <c r="X48" i="2"/>
  <c r="X47" i="2"/>
  <c r="X52" i="2"/>
  <c r="N52" i="2"/>
  <c r="N53" i="2"/>
  <c r="N48" i="2"/>
  <c r="N46" i="2"/>
  <c r="N51" i="2"/>
  <c r="N49" i="2"/>
  <c r="N50" i="2"/>
  <c r="N47" i="2"/>
  <c r="F56" i="2"/>
  <c r="F73" i="2"/>
  <c r="F69" i="2"/>
  <c r="F71" i="2"/>
  <c r="F68" i="2"/>
  <c r="F70" i="2"/>
  <c r="F75" i="2"/>
  <c r="F72" i="2"/>
  <c r="F74" i="2"/>
  <c r="F144" i="1" s="1"/>
  <c r="F147" i="1" s="1"/>
  <c r="V56" i="2"/>
  <c r="V69" i="2"/>
  <c r="V73" i="2"/>
  <c r="V75" i="2"/>
  <c r="V70" i="2"/>
  <c r="V71" i="2"/>
  <c r="V72" i="2"/>
  <c r="V68" i="2"/>
  <c r="V74" i="2"/>
  <c r="V144" i="1" s="1"/>
  <c r="V147" i="1" s="1"/>
  <c r="L71" i="2"/>
  <c r="L69" i="2"/>
  <c r="L70" i="2"/>
  <c r="L72" i="2"/>
  <c r="L68" i="2"/>
  <c r="L73" i="2"/>
  <c r="L75" i="2"/>
  <c r="L74" i="2"/>
  <c r="L144" i="1" s="1"/>
  <c r="L147" i="1" s="1"/>
  <c r="E70" i="2"/>
  <c r="E71" i="2"/>
  <c r="E72" i="2"/>
  <c r="E75" i="2"/>
  <c r="E74" i="2"/>
  <c r="E144" i="1" s="1"/>
  <c r="E147" i="1" s="1"/>
  <c r="E68" i="2"/>
  <c r="E69" i="2"/>
  <c r="E73" i="2"/>
  <c r="U68" i="2"/>
  <c r="U69" i="2"/>
  <c r="U74" i="2"/>
  <c r="U144" i="1" s="1"/>
  <c r="U147" i="1" s="1"/>
  <c r="U72" i="2"/>
  <c r="U73" i="2"/>
  <c r="U70" i="2"/>
  <c r="U75" i="2"/>
  <c r="U71" i="2"/>
  <c r="S56" i="2"/>
  <c r="S70" i="2"/>
  <c r="S71" i="2"/>
  <c r="S74" i="2"/>
  <c r="S144" i="1" s="1"/>
  <c r="S147" i="1" s="1"/>
  <c r="S68" i="2"/>
  <c r="S72" i="2"/>
  <c r="S73" i="2"/>
  <c r="S75" i="2"/>
  <c r="S69" i="2"/>
  <c r="G34" i="2"/>
  <c r="G49" i="2"/>
  <c r="G50" i="2"/>
  <c r="G53" i="2"/>
  <c r="G51" i="2"/>
  <c r="G46" i="2"/>
  <c r="G48" i="2"/>
  <c r="G47" i="2"/>
  <c r="G52" i="2"/>
  <c r="P49" i="2"/>
  <c r="P52" i="2"/>
  <c r="P46" i="2"/>
  <c r="P50" i="2"/>
  <c r="P48" i="2"/>
  <c r="P51" i="2"/>
  <c r="P53" i="2"/>
  <c r="P47" i="2"/>
  <c r="F47" i="2"/>
  <c r="F51" i="2"/>
  <c r="F50" i="2"/>
  <c r="F48" i="2"/>
  <c r="F49" i="2"/>
  <c r="F52" i="2"/>
  <c r="F53" i="2"/>
  <c r="F46" i="2"/>
  <c r="N56" i="2"/>
  <c r="N68" i="2"/>
  <c r="N75" i="2"/>
  <c r="N73" i="2"/>
  <c r="N72" i="2"/>
  <c r="N69" i="2"/>
  <c r="N74" i="2"/>
  <c r="N144" i="1" s="1"/>
  <c r="N147" i="1" s="1"/>
  <c r="N70" i="2"/>
  <c r="N71" i="2"/>
  <c r="T75" i="2"/>
  <c r="T71" i="2"/>
  <c r="T74" i="2"/>
  <c r="T144" i="1" s="1"/>
  <c r="T147" i="1" s="1"/>
  <c r="T68" i="2"/>
  <c r="T72" i="2"/>
  <c r="T70" i="2"/>
  <c r="T73" i="2"/>
  <c r="T69" i="2"/>
  <c r="W74" i="2"/>
  <c r="W73" i="2"/>
  <c r="W71" i="2"/>
  <c r="W75" i="2"/>
  <c r="W69" i="2"/>
  <c r="W72" i="2"/>
  <c r="W68" i="2"/>
  <c r="W70" i="2"/>
  <c r="D51" i="2"/>
  <c r="D53" i="2"/>
  <c r="D52" i="2"/>
  <c r="D49" i="2"/>
  <c r="D47" i="2"/>
  <c r="D50" i="2"/>
  <c r="D48" i="2"/>
  <c r="D46" i="2"/>
  <c r="Z51" i="2"/>
  <c r="Z48" i="2"/>
  <c r="Z52" i="2"/>
  <c r="Z49" i="2"/>
  <c r="Z53" i="2"/>
  <c r="Z47" i="2"/>
  <c r="Z46" i="2"/>
  <c r="Z50" i="2"/>
  <c r="H69" i="2"/>
  <c r="H68" i="2"/>
  <c r="H70" i="2"/>
  <c r="H72" i="2"/>
  <c r="H75" i="2"/>
  <c r="H71" i="2"/>
  <c r="H73" i="2"/>
  <c r="H74" i="2"/>
  <c r="H144" i="1" s="1"/>
  <c r="H147" i="1" s="1"/>
  <c r="Q75" i="2"/>
  <c r="Q68" i="2"/>
  <c r="Q72" i="2"/>
  <c r="Q70" i="2"/>
  <c r="Q71" i="2"/>
  <c r="Q74" i="2"/>
  <c r="Q144" i="1" s="1"/>
  <c r="Q147" i="1" s="1"/>
  <c r="Q73" i="2"/>
  <c r="Q69" i="2"/>
  <c r="O70" i="2"/>
  <c r="O73" i="2"/>
  <c r="O71" i="2"/>
  <c r="O69" i="2"/>
  <c r="O68" i="2"/>
  <c r="O74" i="2"/>
  <c r="O144" i="1" s="1"/>
  <c r="O147" i="1" s="1"/>
  <c r="O75" i="2"/>
  <c r="O72" i="2"/>
  <c r="I50" i="2"/>
  <c r="I46" i="2"/>
  <c r="I48" i="2"/>
  <c r="I47" i="2"/>
  <c r="I49" i="2"/>
  <c r="I53" i="2"/>
  <c r="I52" i="2"/>
  <c r="I51" i="2"/>
  <c r="Y52" i="2"/>
  <c r="Y46" i="2"/>
  <c r="Y49" i="2"/>
  <c r="Y47" i="2"/>
  <c r="Y50" i="2"/>
  <c r="Y48" i="2"/>
  <c r="Y51" i="2"/>
  <c r="Y53" i="2"/>
  <c r="S34" i="2"/>
  <c r="S53" i="2"/>
  <c r="S50" i="2"/>
  <c r="S51" i="2"/>
  <c r="S46" i="2"/>
  <c r="S47" i="2"/>
  <c r="S48" i="2"/>
  <c r="S52" i="2"/>
  <c r="S49" i="2"/>
  <c r="L49" i="2"/>
  <c r="L48" i="2"/>
  <c r="L51" i="2"/>
  <c r="L46" i="2"/>
  <c r="L50" i="2"/>
  <c r="L52" i="2"/>
  <c r="L53" i="2"/>
  <c r="L47" i="2"/>
  <c r="R47" i="2"/>
  <c r="R49" i="2"/>
  <c r="R46" i="2"/>
  <c r="R51" i="2"/>
  <c r="R52" i="2"/>
  <c r="R48" i="2"/>
  <c r="R50" i="2"/>
  <c r="R53" i="2"/>
  <c r="J56" i="2"/>
  <c r="J73" i="2"/>
  <c r="J74" i="2"/>
  <c r="J144" i="1" s="1"/>
  <c r="J147" i="1" s="1"/>
  <c r="J70" i="2"/>
  <c r="J75" i="2"/>
  <c r="J68" i="2"/>
  <c r="J71" i="2"/>
  <c r="J69" i="2"/>
  <c r="J72" i="2"/>
  <c r="Z73" i="2"/>
  <c r="Z71" i="2"/>
  <c r="Z69" i="2"/>
  <c r="Z75" i="2"/>
  <c r="Z72" i="2"/>
  <c r="Z74" i="2"/>
  <c r="Z70" i="2"/>
  <c r="Z68" i="2"/>
  <c r="P71" i="2"/>
  <c r="P75" i="2"/>
  <c r="P74" i="2"/>
  <c r="P144" i="1" s="1"/>
  <c r="P147" i="1" s="1"/>
  <c r="P68" i="2"/>
  <c r="P70" i="2"/>
  <c r="P69" i="2"/>
  <c r="P73" i="2"/>
  <c r="P72" i="2"/>
  <c r="I72" i="2"/>
  <c r="I75" i="2"/>
  <c r="I69" i="2"/>
  <c r="I71" i="2"/>
  <c r="I70" i="2"/>
  <c r="I74" i="2"/>
  <c r="I144" i="1" s="1"/>
  <c r="I147" i="1" s="1"/>
  <c r="I73" i="2"/>
  <c r="I68" i="2"/>
  <c r="Y68" i="2"/>
  <c r="Y74" i="2"/>
  <c r="Y72" i="2"/>
  <c r="Y75" i="2"/>
  <c r="Y69" i="2"/>
  <c r="Y71" i="2"/>
  <c r="Y73" i="2"/>
  <c r="Y70" i="2"/>
  <c r="K56" i="2"/>
  <c r="X27" i="2"/>
  <c r="X26" i="2"/>
  <c r="X25" i="2"/>
  <c r="X30" i="2"/>
  <c r="X31" i="2"/>
  <c r="X24" i="2"/>
  <c r="X28" i="2"/>
  <c r="X29" i="2"/>
  <c r="M26" i="2"/>
  <c r="M27" i="2"/>
  <c r="M28" i="2"/>
  <c r="M24" i="2"/>
  <c r="M25" i="2"/>
  <c r="M29" i="2"/>
  <c r="M30" i="2"/>
  <c r="M31" i="2"/>
  <c r="S12" i="2"/>
  <c r="S31" i="2"/>
  <c r="S24" i="2"/>
  <c r="S25" i="2"/>
  <c r="S29" i="2"/>
  <c r="S30" i="2"/>
  <c r="S27" i="2"/>
  <c r="S28" i="2"/>
  <c r="S26" i="2"/>
  <c r="L25" i="2"/>
  <c r="L30" i="2"/>
  <c r="L24" i="2"/>
  <c r="L31" i="2"/>
  <c r="L27" i="2"/>
  <c r="L29" i="2"/>
  <c r="L26" i="2"/>
  <c r="L28" i="2"/>
  <c r="J12" i="2"/>
  <c r="J26" i="2"/>
  <c r="J31" i="2"/>
  <c r="J25" i="2"/>
  <c r="J24" i="2"/>
  <c r="J29" i="2"/>
  <c r="J28" i="2"/>
  <c r="J30" i="2"/>
  <c r="J27" i="2"/>
  <c r="Z26" i="2"/>
  <c r="Z24" i="2"/>
  <c r="Z25" i="2"/>
  <c r="Z29" i="2"/>
  <c r="Z30" i="2"/>
  <c r="Z31" i="2"/>
  <c r="Z27" i="2"/>
  <c r="Z28" i="2"/>
  <c r="Q24" i="2"/>
  <c r="Q25" i="2"/>
  <c r="Q27" i="2"/>
  <c r="Q30" i="2"/>
  <c r="Q31" i="2"/>
  <c r="Q26" i="2"/>
  <c r="Q28" i="2"/>
  <c r="Q29" i="2"/>
  <c r="O12" i="2"/>
  <c r="O25" i="2"/>
  <c r="O26" i="2"/>
  <c r="O31" i="2"/>
  <c r="O24" i="2"/>
  <c r="O28" i="2"/>
  <c r="O29" i="2"/>
  <c r="O30" i="2"/>
  <c r="O27" i="2"/>
  <c r="W29" i="2"/>
  <c r="W30" i="2"/>
  <c r="W31" i="2"/>
  <c r="W24" i="2"/>
  <c r="W27" i="2"/>
  <c r="W28" i="2"/>
  <c r="W25" i="2"/>
  <c r="W26" i="2"/>
  <c r="P31" i="2"/>
  <c r="P26" i="2"/>
  <c r="P30" i="2"/>
  <c r="P29" i="2"/>
  <c r="P25" i="2"/>
  <c r="P27" i="2"/>
  <c r="P28" i="2"/>
  <c r="P24" i="2"/>
  <c r="N31" i="2"/>
  <c r="N24" i="2"/>
  <c r="N29" i="2"/>
  <c r="N30" i="2"/>
  <c r="N26" i="2"/>
  <c r="N27" i="2"/>
  <c r="N25" i="2"/>
  <c r="N28" i="2"/>
  <c r="E30" i="2"/>
  <c r="E31" i="2"/>
  <c r="E24" i="2"/>
  <c r="E28" i="2"/>
  <c r="E29" i="2"/>
  <c r="E26" i="2"/>
  <c r="E27" i="2"/>
  <c r="E25" i="2"/>
  <c r="U30" i="2"/>
  <c r="U31" i="2"/>
  <c r="U28" i="2"/>
  <c r="U29" i="2"/>
  <c r="U25" i="2"/>
  <c r="U26" i="2"/>
  <c r="U27" i="2"/>
  <c r="U24" i="2"/>
  <c r="H12" i="2"/>
  <c r="H27" i="2"/>
  <c r="H28" i="2"/>
  <c r="H24" i="2"/>
  <c r="H25" i="2"/>
  <c r="H29" i="2"/>
  <c r="H26" i="2"/>
  <c r="H31" i="2"/>
  <c r="H30" i="2"/>
  <c r="F12" i="2"/>
  <c r="F27" i="2"/>
  <c r="F28" i="2"/>
  <c r="F31" i="2"/>
  <c r="F25" i="2"/>
  <c r="F29" i="2"/>
  <c r="F26" i="2"/>
  <c r="F30" i="2"/>
  <c r="F24" i="2"/>
  <c r="V12" i="2"/>
  <c r="V28" i="2"/>
  <c r="V27" i="2"/>
  <c r="V26" i="2"/>
  <c r="V31" i="2"/>
  <c r="V29" i="2"/>
  <c r="V24" i="2"/>
  <c r="V25" i="2"/>
  <c r="V30" i="2"/>
  <c r="G29" i="2"/>
  <c r="G30" i="2"/>
  <c r="G27" i="2"/>
  <c r="G28" i="2"/>
  <c r="G24" i="2"/>
  <c r="G25" i="2"/>
  <c r="G26" i="2"/>
  <c r="G31" i="2"/>
  <c r="K27" i="2"/>
  <c r="K28" i="2"/>
  <c r="K30" i="2"/>
  <c r="K25" i="2"/>
  <c r="K26" i="2"/>
  <c r="K29" i="2"/>
  <c r="K31" i="2"/>
  <c r="K24" i="2"/>
  <c r="D26" i="2"/>
  <c r="D29" i="2"/>
  <c r="D27" i="2"/>
  <c r="D31" i="2"/>
  <c r="D30" i="2"/>
  <c r="D24" i="2"/>
  <c r="D25" i="2"/>
  <c r="D28" i="2"/>
  <c r="T29" i="2"/>
  <c r="T24" i="2"/>
  <c r="T27" i="2"/>
  <c r="T28" i="2"/>
  <c r="T25" i="2"/>
  <c r="T26" i="2"/>
  <c r="T31" i="2"/>
  <c r="T30" i="2"/>
  <c r="R30" i="2"/>
  <c r="R31" i="2"/>
  <c r="R28" i="2"/>
  <c r="R27" i="2"/>
  <c r="R24" i="2"/>
  <c r="R29" i="2"/>
  <c r="R26" i="2"/>
  <c r="R25" i="2"/>
  <c r="I28" i="2"/>
  <c r="I29" i="2"/>
  <c r="I30" i="2"/>
  <c r="I26" i="2"/>
  <c r="I27" i="2"/>
  <c r="I24" i="2"/>
  <c r="I25" i="2"/>
  <c r="I31" i="2"/>
  <c r="Y31" i="2"/>
  <c r="Y28" i="2"/>
  <c r="Y29" i="2"/>
  <c r="Y26" i="2"/>
  <c r="Y30" i="2"/>
  <c r="Y24" i="2"/>
  <c r="Y25" i="2"/>
  <c r="P34" i="2"/>
  <c r="M12" i="2"/>
  <c r="F34" i="2"/>
  <c r="V34" i="2"/>
  <c r="M56" i="2"/>
  <c r="K12" i="2"/>
  <c r="E12" i="2"/>
  <c r="I34" i="2"/>
  <c r="Y34" i="2"/>
  <c r="R12" i="2"/>
  <c r="G56" i="2"/>
  <c r="W56" i="2"/>
  <c r="H56" i="2"/>
  <c r="X56" i="2"/>
  <c r="Q56" i="2"/>
  <c r="T56" i="2"/>
  <c r="L56" i="2"/>
  <c r="E56" i="2"/>
  <c r="U56" i="2"/>
  <c r="O56" i="2"/>
  <c r="Z56" i="2"/>
  <c r="AA56" i="2"/>
  <c r="P56" i="2"/>
  <c r="I56" i="2"/>
  <c r="Y56" i="2"/>
  <c r="M34" i="2"/>
  <c r="T34" i="2"/>
  <c r="J34" i="2"/>
  <c r="Z34" i="2"/>
  <c r="AA34" i="2"/>
  <c r="E34" i="2"/>
  <c r="U34" i="2"/>
  <c r="H34" i="2"/>
  <c r="X34" i="2"/>
  <c r="N34" i="2"/>
  <c r="Q34" i="2"/>
  <c r="L34" i="2"/>
  <c r="R34" i="2"/>
  <c r="T12" i="2"/>
  <c r="L12" i="2"/>
  <c r="Z12" i="2"/>
  <c r="AA12" i="2"/>
  <c r="Q12" i="2"/>
  <c r="X12" i="2"/>
  <c r="G12" i="2"/>
  <c r="W12" i="2"/>
  <c r="P12" i="2"/>
  <c r="N12" i="2"/>
  <c r="U12" i="2"/>
  <c r="I12" i="2"/>
  <c r="Y12" i="2"/>
  <c r="C11" i="2"/>
  <c r="C88" i="2" s="1"/>
  <c r="C246" i="1" s="1"/>
  <c r="C33" i="2"/>
  <c r="C55" i="2"/>
  <c r="C169" i="1" s="1"/>
  <c r="C168" i="1" s="1"/>
  <c r="C171" i="1" s="1"/>
  <c r="AZ96" i="1" l="1"/>
  <c r="BC169" i="1"/>
  <c r="BO169" i="1" s="1"/>
  <c r="BB96" i="1"/>
  <c r="BB95" i="1" s="1"/>
  <c r="W174" i="1"/>
  <c r="W171" i="1"/>
  <c r="BA96" i="1"/>
  <c r="BC96" i="1"/>
  <c r="Y174" i="1"/>
  <c r="Y171" i="1"/>
  <c r="AZ88" i="2"/>
  <c r="AZ246" i="1" s="1"/>
  <c r="O246" i="1"/>
  <c r="O95" i="1"/>
  <c r="O98" i="1" s="1"/>
  <c r="U95" i="1"/>
  <c r="U98" i="1" s="1"/>
  <c r="X168" i="1"/>
  <c r="O168" i="1"/>
  <c r="R168" i="1"/>
  <c r="U168" i="1"/>
  <c r="R95" i="1"/>
  <c r="R98" i="1" s="1"/>
  <c r="X95" i="1"/>
  <c r="X98" i="1" s="1"/>
  <c r="BB47" i="2"/>
  <c r="BB52" i="2"/>
  <c r="BB46" i="2"/>
  <c r="BB50" i="2"/>
  <c r="BB53" i="2"/>
  <c r="BB51" i="2"/>
  <c r="BB49" i="2"/>
  <c r="BB88" i="2"/>
  <c r="BB246" i="1" s="1"/>
  <c r="P14" i="13"/>
  <c r="V14" i="13"/>
  <c r="N23" i="13"/>
  <c r="O23" i="13" s="1"/>
  <c r="Q23" i="13"/>
  <c r="S23" i="13" s="1"/>
  <c r="T23" i="13"/>
  <c r="N5" i="13"/>
  <c r="O5" i="13" s="1"/>
  <c r="T5" i="13"/>
  <c r="Q5" i="13"/>
  <c r="S5" i="13" s="1"/>
  <c r="BC27" i="2"/>
  <c r="BC29" i="2"/>
  <c r="BC28" i="2"/>
  <c r="BC26" i="2"/>
  <c r="BC24" i="2"/>
  <c r="BC30" i="2"/>
  <c r="BC31" i="2"/>
  <c r="BC25" i="2"/>
  <c r="BA70" i="2"/>
  <c r="BA74" i="2"/>
  <c r="BA72" i="2"/>
  <c r="BA73" i="2"/>
  <c r="BA69" i="2"/>
  <c r="BA75" i="2"/>
  <c r="BA68" i="2"/>
  <c r="BA71" i="2"/>
  <c r="BB74" i="2"/>
  <c r="BB70" i="2"/>
  <c r="BB75" i="2"/>
  <c r="BB73" i="2"/>
  <c r="BB69" i="2"/>
  <c r="BB72" i="2"/>
  <c r="BB68" i="2"/>
  <c r="BB71" i="2"/>
  <c r="BC52" i="2"/>
  <c r="BC53" i="2"/>
  <c r="BC48" i="2"/>
  <c r="BC51" i="2"/>
  <c r="BC47" i="2"/>
  <c r="BC46" i="2"/>
  <c r="BC50" i="2"/>
  <c r="BC49" i="2"/>
  <c r="BB25" i="2"/>
  <c r="BB27" i="2"/>
  <c r="BB24" i="2"/>
  <c r="BB30" i="2"/>
  <c r="BB28" i="2"/>
  <c r="BB29" i="2"/>
  <c r="BB26" i="2"/>
  <c r="BB31" i="2"/>
  <c r="BO11" i="2"/>
  <c r="BA26" i="2"/>
  <c r="BA25" i="2"/>
  <c r="BA29" i="2"/>
  <c r="BA28" i="2"/>
  <c r="BA24" i="2"/>
  <c r="BA30" i="2"/>
  <c r="BA27" i="2"/>
  <c r="BA31" i="2"/>
  <c r="AZ26" i="2"/>
  <c r="AZ29" i="2"/>
  <c r="AZ27" i="2"/>
  <c r="AZ30" i="2"/>
  <c r="AZ25" i="2"/>
  <c r="AZ24" i="2"/>
  <c r="AZ31" i="2"/>
  <c r="AZ28" i="2"/>
  <c r="BO33" i="2"/>
  <c r="AZ46" i="2"/>
  <c r="AZ51" i="2"/>
  <c r="AZ50" i="2"/>
  <c r="AZ47" i="2"/>
  <c r="AZ52" i="2"/>
  <c r="AZ49" i="2"/>
  <c r="AZ48" i="2"/>
  <c r="AZ53" i="2"/>
  <c r="BC88" i="2"/>
  <c r="BC246" i="1" s="1"/>
  <c r="BC75" i="2"/>
  <c r="BC71" i="2"/>
  <c r="BC74" i="2"/>
  <c r="BC72" i="2"/>
  <c r="BC68" i="2"/>
  <c r="BC70" i="2"/>
  <c r="BC73" i="2"/>
  <c r="BC69" i="2"/>
  <c r="BA50" i="2"/>
  <c r="BA46" i="2"/>
  <c r="BA53" i="2"/>
  <c r="BA49" i="2"/>
  <c r="BA51" i="2"/>
  <c r="BA48" i="2"/>
  <c r="BA47" i="2"/>
  <c r="BA52" i="2"/>
  <c r="BO55" i="2"/>
  <c r="AZ70" i="2"/>
  <c r="AZ75" i="2"/>
  <c r="AZ69" i="2"/>
  <c r="AZ68" i="2"/>
  <c r="AZ74" i="2"/>
  <c r="AZ72" i="2"/>
  <c r="AZ73" i="2"/>
  <c r="AZ71" i="2"/>
  <c r="K173" i="1"/>
  <c r="E173" i="1"/>
  <c r="V173" i="1"/>
  <c r="G173" i="1"/>
  <c r="T173" i="1"/>
  <c r="N173" i="1"/>
  <c r="Y173" i="1"/>
  <c r="P173" i="1"/>
  <c r="J173" i="1"/>
  <c r="L173" i="1"/>
  <c r="F173" i="1"/>
  <c r="Q173" i="1"/>
  <c r="H173" i="1"/>
  <c r="W173" i="1"/>
  <c r="M173" i="1"/>
  <c r="D173" i="1"/>
  <c r="S173" i="1"/>
  <c r="I173" i="1"/>
  <c r="C174" i="1"/>
  <c r="I150" i="1"/>
  <c r="I149" i="1"/>
  <c r="J149" i="1"/>
  <c r="J150" i="1"/>
  <c r="H150" i="1"/>
  <c r="H149" i="1"/>
  <c r="U149" i="1"/>
  <c r="U150" i="1"/>
  <c r="F149" i="1"/>
  <c r="F150" i="1"/>
  <c r="R150" i="1"/>
  <c r="R149" i="1"/>
  <c r="P150" i="1"/>
  <c r="P149" i="1"/>
  <c r="S150" i="1"/>
  <c r="S149" i="1"/>
  <c r="L149" i="1"/>
  <c r="L150" i="1"/>
  <c r="V149" i="1"/>
  <c r="V150" i="1"/>
  <c r="M150" i="1"/>
  <c r="M149" i="1"/>
  <c r="D150" i="1"/>
  <c r="D149" i="1"/>
  <c r="T150" i="1"/>
  <c r="T149" i="1"/>
  <c r="O150" i="1"/>
  <c r="O149" i="1"/>
  <c r="Q149" i="1"/>
  <c r="Q150" i="1"/>
  <c r="N150" i="1"/>
  <c r="N149" i="1"/>
  <c r="E149" i="1"/>
  <c r="E150" i="1"/>
  <c r="K149" i="1"/>
  <c r="K150" i="1"/>
  <c r="G149" i="1"/>
  <c r="G150" i="1"/>
  <c r="D56" i="2"/>
  <c r="C73" i="2"/>
  <c r="C71" i="2"/>
  <c r="C75" i="2"/>
  <c r="C68" i="2"/>
  <c r="C74" i="2"/>
  <c r="C144" i="1" s="1"/>
  <c r="C147" i="1" s="1"/>
  <c r="C69" i="2"/>
  <c r="C70" i="2"/>
  <c r="C72" i="2"/>
  <c r="D34" i="2"/>
  <c r="C47" i="2"/>
  <c r="C51" i="2"/>
  <c r="C46" i="2"/>
  <c r="C49" i="2"/>
  <c r="C52" i="2"/>
  <c r="C50" i="2"/>
  <c r="C48" i="2"/>
  <c r="C53" i="2"/>
  <c r="D12" i="2"/>
  <c r="C30" i="2"/>
  <c r="C24" i="2"/>
  <c r="C25" i="2"/>
  <c r="C31" i="2"/>
  <c r="C28" i="2"/>
  <c r="C29" i="2"/>
  <c r="C26" i="2"/>
  <c r="C27" i="2"/>
  <c r="D14" i="1"/>
  <c r="D13" i="1" s="1"/>
  <c r="E14" i="1"/>
  <c r="E13" i="1" s="1"/>
  <c r="F14" i="1"/>
  <c r="F13" i="1" s="1"/>
  <c r="G14" i="1"/>
  <c r="G13" i="1" s="1"/>
  <c r="H14" i="1"/>
  <c r="H13" i="1" s="1"/>
  <c r="I14" i="1"/>
  <c r="I13" i="1" s="1"/>
  <c r="J14" i="1"/>
  <c r="J13" i="1" s="1"/>
  <c r="K14" i="1"/>
  <c r="K13" i="1" s="1"/>
  <c r="L14" i="1"/>
  <c r="L13" i="1" s="1"/>
  <c r="M14" i="1"/>
  <c r="M13" i="1" s="1"/>
  <c r="N14" i="1"/>
  <c r="N13" i="1" s="1"/>
  <c r="O14" i="1"/>
  <c r="P14" i="1"/>
  <c r="Q14" i="1"/>
  <c r="R14" i="1"/>
  <c r="BA14" i="1" s="1"/>
  <c r="S14" i="1"/>
  <c r="T14" i="1"/>
  <c r="U14" i="1"/>
  <c r="V14" i="1"/>
  <c r="W14" i="1"/>
  <c r="BB14" i="1" s="1"/>
  <c r="X14" i="1"/>
  <c r="Y14" i="1"/>
  <c r="Z14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Y22" i="1"/>
  <c r="Z22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C121" i="1"/>
  <c r="C113" i="1"/>
  <c r="C104" i="1"/>
  <c r="C96" i="1"/>
  <c r="C95" i="1" s="1"/>
  <c r="C98" i="1" s="1"/>
  <c r="C47" i="1"/>
  <c r="C39" i="1"/>
  <c r="C30" i="1"/>
  <c r="C22" i="1"/>
  <c r="C14" i="1"/>
  <c r="C13" i="1" s="1"/>
  <c r="X22" i="1"/>
  <c r="B11" i="1"/>
  <c r="B10" i="1"/>
  <c r="B14" i="1" s="1"/>
  <c r="B18" i="1" s="1"/>
  <c r="B27" i="1"/>
  <c r="B30" i="1"/>
  <c r="B39" i="1" s="1"/>
  <c r="B47" i="1" s="1"/>
  <c r="J16" i="1" l="1"/>
  <c r="H16" i="1"/>
  <c r="G16" i="1"/>
  <c r="I16" i="1"/>
  <c r="N16" i="1"/>
  <c r="M16" i="1"/>
  <c r="E16" i="1"/>
  <c r="K16" i="1"/>
  <c r="F16" i="1"/>
  <c r="C16" i="1"/>
  <c r="L16" i="1"/>
  <c r="D16" i="1"/>
  <c r="BC22" i="1"/>
  <c r="BC21" i="1" s="1"/>
  <c r="BC24" i="1" s="1"/>
  <c r="BA39" i="1"/>
  <c r="BA38" i="1" s="1"/>
  <c r="AZ22" i="1"/>
  <c r="AZ21" i="1" s="1"/>
  <c r="AZ47" i="1"/>
  <c r="AZ46" i="1" s="1"/>
  <c r="AZ49" i="1" s="1"/>
  <c r="BC121" i="1"/>
  <c r="BC120" i="1" s="1"/>
  <c r="BC123" i="1" s="1"/>
  <c r="BB30" i="1"/>
  <c r="BB29" i="1" s="1"/>
  <c r="BB32" i="1" s="1"/>
  <c r="BA47" i="1"/>
  <c r="BA46" i="1" s="1"/>
  <c r="BC30" i="1"/>
  <c r="BC29" i="1" s="1"/>
  <c r="BB121" i="1"/>
  <c r="BB120" i="1" s="1"/>
  <c r="BB123" i="1" s="1"/>
  <c r="BA30" i="1"/>
  <c r="BA29" i="1" s="1"/>
  <c r="BB101" i="1"/>
  <c r="BB98" i="1"/>
  <c r="U174" i="1"/>
  <c r="U171" i="1"/>
  <c r="R174" i="1"/>
  <c r="R171" i="1"/>
  <c r="O174" i="1"/>
  <c r="O171" i="1"/>
  <c r="BA121" i="1"/>
  <c r="BA120" i="1" s="1"/>
  <c r="BC39" i="1"/>
  <c r="BC38" i="1" s="1"/>
  <c r="AZ30" i="1"/>
  <c r="BB22" i="1"/>
  <c r="X174" i="1"/>
  <c r="X171" i="1"/>
  <c r="BO96" i="1"/>
  <c r="BC47" i="1"/>
  <c r="BC46" i="1" s="1"/>
  <c r="BC49" i="1" s="1"/>
  <c r="AZ39" i="1"/>
  <c r="BC14" i="1"/>
  <c r="BO14" i="1" s="1"/>
  <c r="AZ121" i="1"/>
  <c r="BB39" i="1"/>
  <c r="BB38" i="1" s="1"/>
  <c r="BB41" i="1" s="1"/>
  <c r="BA22" i="1"/>
  <c r="BA21" i="1" s="1"/>
  <c r="BA24" i="1" s="1"/>
  <c r="AZ14" i="1"/>
  <c r="AZ13" i="1" s="1"/>
  <c r="BA95" i="1"/>
  <c r="BA98" i="1" s="1"/>
  <c r="BB47" i="1"/>
  <c r="R173" i="1"/>
  <c r="U173" i="1"/>
  <c r="O173" i="1"/>
  <c r="BA13" i="1"/>
  <c r="W13" i="1"/>
  <c r="BB13" i="1"/>
  <c r="X173" i="1"/>
  <c r="P5" i="13"/>
  <c r="V5" i="13"/>
  <c r="P23" i="13"/>
  <c r="V23" i="13"/>
  <c r="C21" i="1"/>
  <c r="C24" i="1" s="1"/>
  <c r="Z21" i="1"/>
  <c r="M21" i="1"/>
  <c r="M24" i="1" s="1"/>
  <c r="Y21" i="1"/>
  <c r="T21" i="1"/>
  <c r="P21" i="1"/>
  <c r="L21" i="1"/>
  <c r="L24" i="1" s="1"/>
  <c r="H21" i="1"/>
  <c r="H24" i="1" s="1"/>
  <c r="D21" i="1"/>
  <c r="D24" i="1" s="1"/>
  <c r="BB100" i="1"/>
  <c r="BO49" i="2"/>
  <c r="BO46" i="2"/>
  <c r="BO53" i="2"/>
  <c r="BO52" i="2"/>
  <c r="BO47" i="2"/>
  <c r="BO48" i="2"/>
  <c r="BO51" i="2"/>
  <c r="BO50" i="2"/>
  <c r="U21" i="1"/>
  <c r="I21" i="1"/>
  <c r="I24" i="1" s="1"/>
  <c r="AZ95" i="1"/>
  <c r="X21" i="1"/>
  <c r="S21" i="1"/>
  <c r="O21" i="1"/>
  <c r="K21" i="1"/>
  <c r="K24" i="1" s="1"/>
  <c r="G21" i="1"/>
  <c r="G24" i="1" s="1"/>
  <c r="BC168" i="1"/>
  <c r="BC95" i="1"/>
  <c r="BO88" i="2"/>
  <c r="BO246" i="1" s="1"/>
  <c r="Q21" i="1"/>
  <c r="Q24" i="1" s="1"/>
  <c r="E21" i="1"/>
  <c r="E24" i="1" s="1"/>
  <c r="BO72" i="2"/>
  <c r="BO69" i="2"/>
  <c r="BO68" i="2"/>
  <c r="BO74" i="2"/>
  <c r="BO71" i="2"/>
  <c r="BO75" i="2"/>
  <c r="BO70" i="2"/>
  <c r="BO73" i="2"/>
  <c r="BO26" i="2"/>
  <c r="BO31" i="2"/>
  <c r="BO25" i="2"/>
  <c r="BO29" i="2"/>
  <c r="BO27" i="2"/>
  <c r="BO24" i="2"/>
  <c r="BO28" i="2"/>
  <c r="BO30" i="2"/>
  <c r="BA168" i="1"/>
  <c r="V21" i="1"/>
  <c r="R21" i="1"/>
  <c r="N21" i="1"/>
  <c r="N24" i="1" s="1"/>
  <c r="J21" i="1"/>
  <c r="J24" i="1" s="1"/>
  <c r="F21" i="1"/>
  <c r="F24" i="1" s="1"/>
  <c r="AZ168" i="1"/>
  <c r="AZ171" i="1" s="1"/>
  <c r="BB168" i="1"/>
  <c r="T13" i="1"/>
  <c r="P13" i="1"/>
  <c r="S13" i="1"/>
  <c r="O13" i="1"/>
  <c r="W21" i="1"/>
  <c r="W24" i="1" s="1"/>
  <c r="V13" i="1"/>
  <c r="R13" i="1"/>
  <c r="X13" i="1"/>
  <c r="Z13" i="1"/>
  <c r="Y13" i="1"/>
  <c r="U13" i="1"/>
  <c r="Q13" i="1"/>
  <c r="B15" i="1"/>
  <c r="B19" i="1" s="1"/>
  <c r="B97" i="1"/>
  <c r="B101" i="1" s="1"/>
  <c r="B31" i="1"/>
  <c r="B35" i="1" s="1"/>
  <c r="B40" i="1" s="1"/>
  <c r="C173" i="1"/>
  <c r="C149" i="1"/>
  <c r="C150" i="1"/>
  <c r="B51" i="1"/>
  <c r="B55" i="1"/>
  <c r="W38" i="1"/>
  <c r="I38" i="1"/>
  <c r="X6" i="1"/>
  <c r="H6" i="1"/>
  <c r="W6" i="1"/>
  <c r="BB6" i="1" s="1"/>
  <c r="BB5" i="1" s="1"/>
  <c r="S6" i="1"/>
  <c r="O6" i="1"/>
  <c r="K6" i="1"/>
  <c r="G6" i="1"/>
  <c r="T6" i="1"/>
  <c r="T5" i="1" s="1"/>
  <c r="L6" i="1"/>
  <c r="Z6" i="1"/>
  <c r="BC6" i="1" s="1"/>
  <c r="V6" i="1"/>
  <c r="R6" i="1"/>
  <c r="BA6" i="1" s="1"/>
  <c r="N6" i="1"/>
  <c r="J6" i="1"/>
  <c r="F6" i="1"/>
  <c r="P6" i="1"/>
  <c r="D6" i="1"/>
  <c r="C6" i="1"/>
  <c r="Y6" i="1"/>
  <c r="U6" i="1"/>
  <c r="Q6" i="1"/>
  <c r="AZ6" i="1" s="1"/>
  <c r="M6" i="1"/>
  <c r="I6" i="1"/>
  <c r="E6" i="1"/>
  <c r="X112" i="1"/>
  <c r="S103" i="1"/>
  <c r="O103" i="1"/>
  <c r="K103" i="1"/>
  <c r="X103" i="1"/>
  <c r="P112" i="1"/>
  <c r="Z103" i="1"/>
  <c r="T46" i="1"/>
  <c r="T49" i="1" s="1"/>
  <c r="H46" i="1"/>
  <c r="H49" i="1" s="1"/>
  <c r="D46" i="1"/>
  <c r="D49" i="1" s="1"/>
  <c r="Y120" i="1"/>
  <c r="Y123" i="1" s="1"/>
  <c r="T112" i="1"/>
  <c r="Z112" i="1"/>
  <c r="Y29" i="1"/>
  <c r="X46" i="1"/>
  <c r="X49" i="1" s="1"/>
  <c r="X38" i="1"/>
  <c r="X120" i="1"/>
  <c r="X123" i="1" s="1"/>
  <c r="Y112" i="1"/>
  <c r="H112" i="1"/>
  <c r="P46" i="1"/>
  <c r="P49" i="1" s="1"/>
  <c r="O38" i="1"/>
  <c r="G38" i="1"/>
  <c r="W120" i="1"/>
  <c r="W123" i="1" s="1"/>
  <c r="O120" i="1"/>
  <c r="O123" i="1" s="1"/>
  <c r="K120" i="1"/>
  <c r="K123" i="1" s="1"/>
  <c r="G120" i="1"/>
  <c r="G123" i="1" s="1"/>
  <c r="K46" i="1"/>
  <c r="K49" i="1" s="1"/>
  <c r="Q120" i="1"/>
  <c r="Q123" i="1" s="1"/>
  <c r="N103" i="1"/>
  <c r="K38" i="1"/>
  <c r="W112" i="1"/>
  <c r="W103" i="1"/>
  <c r="U112" i="1"/>
  <c r="L103" i="1"/>
  <c r="H103" i="1"/>
  <c r="L112" i="1"/>
  <c r="L46" i="1"/>
  <c r="L49" i="1" s="1"/>
  <c r="O46" i="1"/>
  <c r="O49" i="1" s="1"/>
  <c r="G103" i="1"/>
  <c r="L120" i="1"/>
  <c r="L123" i="1" s="1"/>
  <c r="H120" i="1"/>
  <c r="H123" i="1" s="1"/>
  <c r="S112" i="1"/>
  <c r="O112" i="1"/>
  <c r="K112" i="1"/>
  <c r="G112" i="1"/>
  <c r="S120" i="1"/>
  <c r="S123" i="1" s="1"/>
  <c r="V112" i="1"/>
  <c r="R112" i="1"/>
  <c r="N112" i="1"/>
  <c r="U29" i="1"/>
  <c r="M29" i="1"/>
  <c r="I29" i="1"/>
  <c r="E29" i="1"/>
  <c r="N46" i="1"/>
  <c r="N49" i="1" s="1"/>
  <c r="Q29" i="1"/>
  <c r="D112" i="1"/>
  <c r="V103" i="1"/>
  <c r="F103" i="1"/>
  <c r="R103" i="1"/>
  <c r="J103" i="1"/>
  <c r="S46" i="1"/>
  <c r="S49" i="1" s="1"/>
  <c r="P38" i="1"/>
  <c r="L38" i="1"/>
  <c r="H38" i="1"/>
  <c r="S38" i="1"/>
  <c r="U46" i="1"/>
  <c r="U49" i="1" s="1"/>
  <c r="M46" i="1"/>
  <c r="M49" i="1" s="1"/>
  <c r="E46" i="1"/>
  <c r="E49" i="1" s="1"/>
  <c r="I46" i="1"/>
  <c r="I49" i="1" s="1"/>
  <c r="P120" i="1"/>
  <c r="P123" i="1" s="1"/>
  <c r="E120" i="1"/>
  <c r="E123" i="1" s="1"/>
  <c r="D120" i="1"/>
  <c r="D123" i="1" s="1"/>
  <c r="Q112" i="1"/>
  <c r="M112" i="1"/>
  <c r="I112" i="1"/>
  <c r="E112" i="1"/>
  <c r="W29" i="1"/>
  <c r="O29" i="1"/>
  <c r="Z29" i="1"/>
  <c r="V29" i="1"/>
  <c r="N29" i="1"/>
  <c r="J29" i="1"/>
  <c r="F29" i="1"/>
  <c r="Z46" i="1"/>
  <c r="Z49" i="1" s="1"/>
  <c r="Y46" i="1"/>
  <c r="Y49" i="1" s="1"/>
  <c r="Q46" i="1"/>
  <c r="Q49" i="1" s="1"/>
  <c r="U120" i="1"/>
  <c r="U123" i="1" s="1"/>
  <c r="T120" i="1"/>
  <c r="T123" i="1" s="1"/>
  <c r="I120" i="1"/>
  <c r="I123" i="1" s="1"/>
  <c r="Z120" i="1"/>
  <c r="Z123" i="1" s="1"/>
  <c r="V120" i="1"/>
  <c r="V123" i="1" s="1"/>
  <c r="R120" i="1"/>
  <c r="R123" i="1" s="1"/>
  <c r="N120" i="1"/>
  <c r="N123" i="1" s="1"/>
  <c r="J120" i="1"/>
  <c r="J123" i="1" s="1"/>
  <c r="F120" i="1"/>
  <c r="F123" i="1" s="1"/>
  <c r="M120" i="1"/>
  <c r="M123" i="1" s="1"/>
  <c r="R29" i="1"/>
  <c r="Y103" i="1"/>
  <c r="U103" i="1"/>
  <c r="Q103" i="1"/>
  <c r="M103" i="1"/>
  <c r="I103" i="1"/>
  <c r="E103" i="1"/>
  <c r="M38" i="1"/>
  <c r="U38" i="1"/>
  <c r="T38" i="1"/>
  <c r="E38" i="1"/>
  <c r="P103" i="1"/>
  <c r="W46" i="1"/>
  <c r="W49" i="1" s="1"/>
  <c r="G46" i="1"/>
  <c r="G49" i="1" s="1"/>
  <c r="J112" i="1"/>
  <c r="F112" i="1"/>
  <c r="F115" i="1" s="1"/>
  <c r="T103" i="1"/>
  <c r="D103" i="1"/>
  <c r="V46" i="1"/>
  <c r="V49" i="1" s="1"/>
  <c r="F46" i="1"/>
  <c r="F49" i="1" s="1"/>
  <c r="R46" i="1"/>
  <c r="R49" i="1" s="1"/>
  <c r="J46" i="1"/>
  <c r="J49" i="1" s="1"/>
  <c r="Y38" i="1"/>
  <c r="Q38" i="1"/>
  <c r="D38" i="1"/>
  <c r="K29" i="1"/>
  <c r="G29" i="1"/>
  <c r="S29" i="1"/>
  <c r="Z38" i="1"/>
  <c r="V38" i="1"/>
  <c r="R38" i="1"/>
  <c r="N38" i="1"/>
  <c r="J38" i="1"/>
  <c r="F38" i="1"/>
  <c r="X29" i="1"/>
  <c r="X32" i="1" s="1"/>
  <c r="T29" i="1"/>
  <c r="P29" i="1"/>
  <c r="L29" i="1"/>
  <c r="H29" i="1"/>
  <c r="D29" i="1"/>
  <c r="C120" i="1"/>
  <c r="C123" i="1" s="1"/>
  <c r="B43" i="1"/>
  <c r="C103" i="1"/>
  <c r="C112" i="1"/>
  <c r="C46" i="1"/>
  <c r="C49" i="1" s="1"/>
  <c r="C38" i="1"/>
  <c r="C29" i="1"/>
  <c r="B96" i="1"/>
  <c r="B100" i="1" s="1"/>
  <c r="B104" i="1" s="1"/>
  <c r="B108" i="1" s="1"/>
  <c r="B113" i="1" s="1"/>
  <c r="Z16" i="1" l="1"/>
  <c r="R16" i="1"/>
  <c r="U16" i="1"/>
  <c r="Y16" i="1"/>
  <c r="BB8" i="1"/>
  <c r="T16" i="1"/>
  <c r="X16" i="1"/>
  <c r="T8" i="1"/>
  <c r="V16" i="1"/>
  <c r="P16" i="1"/>
  <c r="Q16" i="1"/>
  <c r="O16" i="1"/>
  <c r="BB16" i="1"/>
  <c r="S16" i="1"/>
  <c r="W16" i="1"/>
  <c r="BO121" i="1"/>
  <c r="BO120" i="1" s="1"/>
  <c r="BO123" i="1" s="1"/>
  <c r="BO22" i="1"/>
  <c r="BO21" i="1" s="1"/>
  <c r="BO24" i="1" s="1"/>
  <c r="BC13" i="1"/>
  <c r="BO39" i="1"/>
  <c r="BO38" i="1" s="1"/>
  <c r="BO44" i="1" s="1"/>
  <c r="AZ38" i="1"/>
  <c r="AZ41" i="1" s="1"/>
  <c r="BO30" i="1"/>
  <c r="BO29" i="1" s="1"/>
  <c r="BO34" i="1" s="1"/>
  <c r="BB21" i="1"/>
  <c r="BB24" i="1" s="1"/>
  <c r="AZ16" i="1"/>
  <c r="AZ19" i="1"/>
  <c r="AZ18" i="1"/>
  <c r="AZ120" i="1"/>
  <c r="AZ123" i="1" s="1"/>
  <c r="BO47" i="1"/>
  <c r="BO46" i="1" s="1"/>
  <c r="BO51" i="1" s="1"/>
  <c r="H34" i="1"/>
  <c r="H32" i="1"/>
  <c r="L44" i="1"/>
  <c r="L41" i="1"/>
  <c r="W117" i="1"/>
  <c r="W115" i="1"/>
  <c r="W44" i="1"/>
  <c r="W41" i="1"/>
  <c r="X26" i="1"/>
  <c r="X24" i="1"/>
  <c r="BA19" i="1"/>
  <c r="BA16" i="1"/>
  <c r="BC44" i="1"/>
  <c r="BC41" i="1"/>
  <c r="C44" i="1"/>
  <c r="C41" i="1"/>
  <c r="L34" i="1"/>
  <c r="L32" i="1"/>
  <c r="V43" i="1"/>
  <c r="V41" i="1"/>
  <c r="I108" i="1"/>
  <c r="I106" i="1"/>
  <c r="O35" i="1"/>
  <c r="O32" i="1"/>
  <c r="P44" i="1"/>
  <c r="P41" i="1"/>
  <c r="K44" i="1"/>
  <c r="K41" i="1"/>
  <c r="G43" i="1"/>
  <c r="G41" i="1"/>
  <c r="Y34" i="1"/>
  <c r="Y32" i="1"/>
  <c r="P118" i="1"/>
  <c r="P115" i="1"/>
  <c r="BC101" i="1"/>
  <c r="BC98" i="1"/>
  <c r="AZ101" i="1"/>
  <c r="AZ98" i="1"/>
  <c r="BC19" i="1"/>
  <c r="BC35" i="1"/>
  <c r="BC32" i="1"/>
  <c r="BO13" i="1"/>
  <c r="R43" i="1"/>
  <c r="R41" i="1"/>
  <c r="G109" i="1"/>
  <c r="G106" i="1"/>
  <c r="N109" i="1"/>
  <c r="N106" i="1"/>
  <c r="C117" i="1"/>
  <c r="C115" i="1"/>
  <c r="T34" i="1"/>
  <c r="T32" i="1"/>
  <c r="S35" i="1"/>
  <c r="S32" i="1"/>
  <c r="P109" i="1"/>
  <c r="P106" i="1"/>
  <c r="Q109" i="1"/>
  <c r="Q106" i="1"/>
  <c r="E117" i="1"/>
  <c r="E115" i="1"/>
  <c r="J108" i="1"/>
  <c r="J106" i="1"/>
  <c r="I35" i="1"/>
  <c r="I32" i="1"/>
  <c r="K118" i="1"/>
  <c r="K115" i="1"/>
  <c r="L118" i="1"/>
  <c r="L115" i="1"/>
  <c r="T118" i="1"/>
  <c r="T115" i="1"/>
  <c r="K108" i="1"/>
  <c r="K106" i="1"/>
  <c r="R26" i="1"/>
  <c r="R24" i="1"/>
  <c r="BC173" i="1"/>
  <c r="BC171" i="1"/>
  <c r="U27" i="1"/>
  <c r="U24" i="1"/>
  <c r="P26" i="1"/>
  <c r="P24" i="1"/>
  <c r="C34" i="1"/>
  <c r="C32" i="1"/>
  <c r="E108" i="1"/>
  <c r="E106" i="1"/>
  <c r="P34" i="1"/>
  <c r="P32" i="1"/>
  <c r="M108" i="1"/>
  <c r="M106" i="1"/>
  <c r="W35" i="1"/>
  <c r="W32" i="1"/>
  <c r="C108" i="1"/>
  <c r="C106" i="1"/>
  <c r="G35" i="1"/>
  <c r="G32" i="1"/>
  <c r="E44" i="1"/>
  <c r="E41" i="1"/>
  <c r="U108" i="1"/>
  <c r="U106" i="1"/>
  <c r="F35" i="1"/>
  <c r="F32" i="1"/>
  <c r="I117" i="1"/>
  <c r="I115" i="1"/>
  <c r="R108" i="1"/>
  <c r="R106" i="1"/>
  <c r="M35" i="1"/>
  <c r="M32" i="1"/>
  <c r="O117" i="1"/>
  <c r="O115" i="1"/>
  <c r="H109" i="1"/>
  <c r="H106" i="1"/>
  <c r="H118" i="1"/>
  <c r="H115" i="1"/>
  <c r="O109" i="1"/>
  <c r="O106" i="1"/>
  <c r="V27" i="1"/>
  <c r="V24" i="1"/>
  <c r="T26" i="1"/>
  <c r="T24" i="1"/>
  <c r="AZ29" i="1"/>
  <c r="BO41" i="1"/>
  <c r="J117" i="1"/>
  <c r="J115" i="1"/>
  <c r="V117" i="1"/>
  <c r="V115" i="1"/>
  <c r="X109" i="1"/>
  <c r="X106" i="1"/>
  <c r="F43" i="1"/>
  <c r="F41" i="1"/>
  <c r="K35" i="1"/>
  <c r="K32" i="1"/>
  <c r="D109" i="1"/>
  <c r="D106" i="1"/>
  <c r="T44" i="1"/>
  <c r="T41" i="1"/>
  <c r="Y108" i="1"/>
  <c r="Y106" i="1"/>
  <c r="J35" i="1"/>
  <c r="J32" i="1"/>
  <c r="M117" i="1"/>
  <c r="M115" i="1"/>
  <c r="F109" i="1"/>
  <c r="F106" i="1"/>
  <c r="U35" i="1"/>
  <c r="U32" i="1"/>
  <c r="S117" i="1"/>
  <c r="S115" i="1"/>
  <c r="L109" i="1"/>
  <c r="L106" i="1"/>
  <c r="Y117" i="1"/>
  <c r="Y115" i="1"/>
  <c r="S108" i="1"/>
  <c r="S106" i="1"/>
  <c r="BA173" i="1"/>
  <c r="BA171" i="1"/>
  <c r="BA101" i="1"/>
  <c r="Y27" i="1"/>
  <c r="Y24" i="1"/>
  <c r="BA44" i="1"/>
  <c r="BA41" i="1"/>
  <c r="BA126" i="1"/>
  <c r="BA123" i="1"/>
  <c r="E35" i="1"/>
  <c r="E32" i="1"/>
  <c r="Z117" i="1"/>
  <c r="Z115" i="1"/>
  <c r="AZ26" i="1"/>
  <c r="AZ24" i="1"/>
  <c r="BA52" i="1"/>
  <c r="BA49" i="1"/>
  <c r="J43" i="1"/>
  <c r="J41" i="1"/>
  <c r="D44" i="1"/>
  <c r="D41" i="1"/>
  <c r="T109" i="1"/>
  <c r="T106" i="1"/>
  <c r="U44" i="1"/>
  <c r="U41" i="1"/>
  <c r="R35" i="1"/>
  <c r="R32" i="1"/>
  <c r="N35" i="1"/>
  <c r="N32" i="1"/>
  <c r="Q117" i="1"/>
  <c r="Q115" i="1"/>
  <c r="S44" i="1"/>
  <c r="S41" i="1"/>
  <c r="V108" i="1"/>
  <c r="V106" i="1"/>
  <c r="N117" i="1"/>
  <c r="N115" i="1"/>
  <c r="U117" i="1"/>
  <c r="U115" i="1"/>
  <c r="X117" i="1"/>
  <c r="X115" i="1"/>
  <c r="BB173" i="1"/>
  <c r="BB171" i="1"/>
  <c r="O26" i="1"/>
  <c r="O24" i="1"/>
  <c r="BA100" i="1"/>
  <c r="BA35" i="1"/>
  <c r="BA32" i="1"/>
  <c r="Y44" i="1"/>
  <c r="Y41" i="1"/>
  <c r="Z35" i="1"/>
  <c r="Z32" i="1"/>
  <c r="Q34" i="1"/>
  <c r="Q32" i="1"/>
  <c r="Z108" i="1"/>
  <c r="Z106" i="1"/>
  <c r="Z43" i="1"/>
  <c r="Z41" i="1"/>
  <c r="G117" i="1"/>
  <c r="G115" i="1"/>
  <c r="O43" i="1"/>
  <c r="O41" i="1"/>
  <c r="D34" i="1"/>
  <c r="D32" i="1"/>
  <c r="N43" i="1"/>
  <c r="N41" i="1"/>
  <c r="Q44" i="1"/>
  <c r="Q41" i="1"/>
  <c r="M43" i="1"/>
  <c r="M41" i="1"/>
  <c r="V35" i="1"/>
  <c r="V32" i="1"/>
  <c r="H44" i="1"/>
  <c r="H41" i="1"/>
  <c r="D118" i="1"/>
  <c r="D115" i="1"/>
  <c r="R117" i="1"/>
  <c r="R115" i="1"/>
  <c r="W108" i="1"/>
  <c r="W106" i="1"/>
  <c r="X44" i="1"/>
  <c r="X41" i="1"/>
  <c r="I44" i="1"/>
  <c r="I41" i="1"/>
  <c r="S26" i="1"/>
  <c r="S24" i="1"/>
  <c r="Z27" i="1"/>
  <c r="Z24" i="1"/>
  <c r="BA125" i="1"/>
  <c r="BA34" i="1"/>
  <c r="BC5" i="1"/>
  <c r="BO6" i="1"/>
  <c r="BO5" i="1" s="1"/>
  <c r="BA51" i="1"/>
  <c r="BA18" i="1"/>
  <c r="BC43" i="1"/>
  <c r="BC34" i="1"/>
  <c r="BB10" i="1"/>
  <c r="BB11" i="1"/>
  <c r="BB18" i="1"/>
  <c r="BB19" i="1"/>
  <c r="BB34" i="1"/>
  <c r="BB35" i="1"/>
  <c r="BB43" i="1"/>
  <c r="BB44" i="1"/>
  <c r="AZ51" i="1"/>
  <c r="AZ52" i="1"/>
  <c r="BC125" i="1"/>
  <c r="BC126" i="1"/>
  <c r="BB125" i="1"/>
  <c r="BB126" i="1"/>
  <c r="BC51" i="1"/>
  <c r="BC52" i="1"/>
  <c r="BA43" i="1"/>
  <c r="BB46" i="1"/>
  <c r="AZ5" i="1"/>
  <c r="BA5" i="1"/>
  <c r="C26" i="1"/>
  <c r="L26" i="1"/>
  <c r="D26" i="1"/>
  <c r="I27" i="1"/>
  <c r="E27" i="1"/>
  <c r="K26" i="1"/>
  <c r="G27" i="1"/>
  <c r="AZ100" i="1"/>
  <c r="J26" i="1"/>
  <c r="BC100" i="1"/>
  <c r="H26" i="1"/>
  <c r="M27" i="1"/>
  <c r="BA27" i="1"/>
  <c r="BO168" i="1"/>
  <c r="Q26" i="1"/>
  <c r="AZ174" i="1"/>
  <c r="BC27" i="1"/>
  <c r="F27" i="1"/>
  <c r="W26" i="1"/>
  <c r="BB174" i="1"/>
  <c r="AZ173" i="1"/>
  <c r="BA174" i="1"/>
  <c r="BC174" i="1"/>
  <c r="BO95" i="1"/>
  <c r="AZ27" i="1"/>
  <c r="N27" i="1"/>
  <c r="BC26" i="1"/>
  <c r="BA26" i="1"/>
  <c r="B48" i="1"/>
  <c r="B56" i="1" s="1"/>
  <c r="B64" i="1" s="1"/>
  <c r="B72" i="1" s="1"/>
  <c r="B44" i="1"/>
  <c r="Y5" i="1"/>
  <c r="V5" i="1"/>
  <c r="G5" i="1"/>
  <c r="W5" i="1"/>
  <c r="M5" i="1"/>
  <c r="C5" i="1"/>
  <c r="J5" i="1"/>
  <c r="Z5" i="1"/>
  <c r="K5" i="1"/>
  <c r="H5" i="1"/>
  <c r="I5" i="1"/>
  <c r="F5" i="1"/>
  <c r="Q5" i="1"/>
  <c r="D5" i="1"/>
  <c r="N5" i="1"/>
  <c r="L5" i="1"/>
  <c r="O5" i="1"/>
  <c r="X5" i="1"/>
  <c r="E5" i="1"/>
  <c r="U5" i="1"/>
  <c r="P5" i="1"/>
  <c r="R5" i="1"/>
  <c r="S5" i="1"/>
  <c r="B105" i="1"/>
  <c r="B109" i="1" s="1"/>
  <c r="B114" i="1" s="1"/>
  <c r="N18" i="1"/>
  <c r="R101" i="1"/>
  <c r="M100" i="1"/>
  <c r="R18" i="1"/>
  <c r="M19" i="1"/>
  <c r="S101" i="1"/>
  <c r="Q100" i="1"/>
  <c r="H100" i="1"/>
  <c r="W18" i="1"/>
  <c r="I19" i="1"/>
  <c r="P19" i="1"/>
  <c r="U100" i="1"/>
  <c r="C100" i="1"/>
  <c r="K18" i="1"/>
  <c r="H19" i="1"/>
  <c r="C19" i="1"/>
  <c r="E19" i="1"/>
  <c r="D100" i="1"/>
  <c r="Y100" i="1"/>
  <c r="P100" i="1"/>
  <c r="D19" i="1"/>
  <c r="O19" i="1"/>
  <c r="W101" i="1"/>
  <c r="L18" i="1"/>
  <c r="I100" i="1"/>
  <c r="T19" i="1"/>
  <c r="F18" i="1"/>
  <c r="V18" i="1"/>
  <c r="Q19" i="1"/>
  <c r="G101" i="1"/>
  <c r="J18" i="1"/>
  <c r="Z18" i="1"/>
  <c r="U19" i="1"/>
  <c r="O101" i="1"/>
  <c r="K101" i="1"/>
  <c r="X101" i="1"/>
  <c r="T101" i="1"/>
  <c r="G18" i="1"/>
  <c r="N101" i="1"/>
  <c r="S18" i="1"/>
  <c r="L100" i="1"/>
  <c r="E100" i="1"/>
  <c r="E75" i="1"/>
  <c r="E76" i="1"/>
  <c r="T76" i="1"/>
  <c r="T75" i="1"/>
  <c r="C76" i="1"/>
  <c r="C75" i="1"/>
  <c r="R76" i="1"/>
  <c r="R75" i="1"/>
  <c r="Q75" i="1"/>
  <c r="Q76" i="1"/>
  <c r="O76" i="1"/>
  <c r="O75" i="1"/>
  <c r="F76" i="1"/>
  <c r="F75" i="1"/>
  <c r="G76" i="1"/>
  <c r="G75" i="1"/>
  <c r="U75" i="1"/>
  <c r="U76" i="1"/>
  <c r="S76" i="1"/>
  <c r="S75" i="1"/>
  <c r="L76" i="1"/>
  <c r="L75" i="1"/>
  <c r="D76" i="1"/>
  <c r="D75" i="1"/>
  <c r="J76" i="1"/>
  <c r="J75" i="1"/>
  <c r="K76" i="1"/>
  <c r="K75" i="1"/>
  <c r="M75" i="1"/>
  <c r="M76" i="1"/>
  <c r="V76" i="1"/>
  <c r="V75" i="1"/>
  <c r="I75" i="1"/>
  <c r="I76" i="1"/>
  <c r="N76" i="1"/>
  <c r="N75" i="1"/>
  <c r="P75" i="1"/>
  <c r="P76" i="1"/>
  <c r="H75" i="1"/>
  <c r="H76" i="1"/>
  <c r="B59" i="1"/>
  <c r="B63" i="1"/>
  <c r="V67" i="1"/>
  <c r="V68" i="1"/>
  <c r="I67" i="1"/>
  <c r="I68" i="1"/>
  <c r="J67" i="1"/>
  <c r="J68" i="1"/>
  <c r="K68" i="1"/>
  <c r="K67" i="1"/>
  <c r="T68" i="1"/>
  <c r="T67" i="1"/>
  <c r="C68" i="1"/>
  <c r="C67" i="1"/>
  <c r="R68" i="1"/>
  <c r="R67" i="1"/>
  <c r="Q67" i="1"/>
  <c r="Q68" i="1"/>
  <c r="M67" i="1"/>
  <c r="M68" i="1"/>
  <c r="O68" i="1"/>
  <c r="O67" i="1"/>
  <c r="N68" i="1"/>
  <c r="N67" i="1"/>
  <c r="P67" i="1"/>
  <c r="P68" i="1"/>
  <c r="H67" i="1"/>
  <c r="H68" i="1"/>
  <c r="E68" i="1"/>
  <c r="E67" i="1"/>
  <c r="F68" i="1"/>
  <c r="F67" i="1"/>
  <c r="G68" i="1"/>
  <c r="G67" i="1"/>
  <c r="U68" i="1"/>
  <c r="U67" i="1"/>
  <c r="S68" i="1"/>
  <c r="S67" i="1"/>
  <c r="L67" i="1"/>
  <c r="L68" i="1"/>
  <c r="D67" i="1"/>
  <c r="D68" i="1"/>
  <c r="J52" i="1"/>
  <c r="J59" i="1"/>
  <c r="J60" i="1"/>
  <c r="E52" i="1"/>
  <c r="E60" i="1"/>
  <c r="E59" i="1"/>
  <c r="R52" i="1"/>
  <c r="R60" i="1"/>
  <c r="R59" i="1"/>
  <c r="Q52" i="1"/>
  <c r="Q60" i="1"/>
  <c r="Q59" i="1"/>
  <c r="M52" i="1"/>
  <c r="M59" i="1"/>
  <c r="M60" i="1"/>
  <c r="O51" i="1"/>
  <c r="O59" i="1"/>
  <c r="O60" i="1"/>
  <c r="X52" i="1"/>
  <c r="K52" i="1"/>
  <c r="K59" i="1"/>
  <c r="K60" i="1"/>
  <c r="C51" i="1"/>
  <c r="C59" i="1"/>
  <c r="C60" i="1"/>
  <c r="Y52" i="1"/>
  <c r="U52" i="1"/>
  <c r="U60" i="1"/>
  <c r="U59" i="1"/>
  <c r="S52" i="1"/>
  <c r="S59" i="1"/>
  <c r="S60" i="1"/>
  <c r="L51" i="1"/>
  <c r="L60" i="1"/>
  <c r="L59" i="1"/>
  <c r="D51" i="1"/>
  <c r="D59" i="1"/>
  <c r="D60" i="1"/>
  <c r="T51" i="1"/>
  <c r="T60" i="1"/>
  <c r="T59" i="1"/>
  <c r="F52" i="1"/>
  <c r="F59" i="1"/>
  <c r="F60" i="1"/>
  <c r="G51" i="1"/>
  <c r="G60" i="1"/>
  <c r="G59" i="1"/>
  <c r="V52" i="1"/>
  <c r="V59" i="1"/>
  <c r="V60" i="1"/>
  <c r="W51" i="1"/>
  <c r="Z52" i="1"/>
  <c r="I52" i="1"/>
  <c r="I60" i="1"/>
  <c r="I59" i="1"/>
  <c r="N52" i="1"/>
  <c r="N60" i="1"/>
  <c r="N59" i="1"/>
  <c r="P51" i="1"/>
  <c r="P59" i="1"/>
  <c r="P60" i="1"/>
  <c r="H51" i="1"/>
  <c r="H59" i="1"/>
  <c r="H60" i="1"/>
  <c r="Y19" i="1"/>
  <c r="T117" i="1"/>
  <c r="J125" i="1"/>
  <c r="J157" i="1"/>
  <c r="J158" i="1"/>
  <c r="E126" i="1"/>
  <c r="E157" i="1"/>
  <c r="E158" i="1"/>
  <c r="S126" i="1"/>
  <c r="S158" i="1"/>
  <c r="S157" i="1"/>
  <c r="W125" i="1"/>
  <c r="C126" i="1"/>
  <c r="C158" i="1"/>
  <c r="C157" i="1"/>
  <c r="N125" i="1"/>
  <c r="N157" i="1"/>
  <c r="N158" i="1"/>
  <c r="I125" i="1"/>
  <c r="I157" i="1"/>
  <c r="I158" i="1"/>
  <c r="P126" i="1"/>
  <c r="P158" i="1"/>
  <c r="P157" i="1"/>
  <c r="H126" i="1"/>
  <c r="H158" i="1"/>
  <c r="H157" i="1"/>
  <c r="G125" i="1"/>
  <c r="G158" i="1"/>
  <c r="G157" i="1"/>
  <c r="Z125" i="1"/>
  <c r="M126" i="1"/>
  <c r="M157" i="1"/>
  <c r="M158" i="1"/>
  <c r="R125" i="1"/>
  <c r="R158" i="1"/>
  <c r="R157" i="1"/>
  <c r="T126" i="1"/>
  <c r="T158" i="1"/>
  <c r="T157" i="1"/>
  <c r="L125" i="1"/>
  <c r="L158" i="1"/>
  <c r="L157" i="1"/>
  <c r="Q126" i="1"/>
  <c r="Q157" i="1"/>
  <c r="Q158" i="1"/>
  <c r="K125" i="1"/>
  <c r="K158" i="1"/>
  <c r="K157" i="1"/>
  <c r="X125" i="1"/>
  <c r="Y126" i="1"/>
  <c r="F125" i="1"/>
  <c r="F158" i="1"/>
  <c r="F157" i="1"/>
  <c r="V125" i="1"/>
  <c r="V157" i="1"/>
  <c r="V158" i="1"/>
  <c r="U126" i="1"/>
  <c r="U157" i="1"/>
  <c r="U158" i="1"/>
  <c r="D126" i="1"/>
  <c r="D158" i="1"/>
  <c r="D157" i="1"/>
  <c r="O125" i="1"/>
  <c r="O158" i="1"/>
  <c r="O157" i="1"/>
  <c r="D52" i="1"/>
  <c r="P117" i="1"/>
  <c r="X19" i="1"/>
  <c r="X118" i="1"/>
  <c r="W43" i="1"/>
  <c r="T10" i="1"/>
  <c r="T11" i="1"/>
  <c r="I43" i="1"/>
  <c r="M101" i="1"/>
  <c r="J27" i="1"/>
  <c r="X108" i="1"/>
  <c r="X126" i="1"/>
  <c r="U118" i="1"/>
  <c r="R27" i="1"/>
  <c r="F108" i="1"/>
  <c r="E101" i="1"/>
  <c r="G26" i="1"/>
  <c r="O52" i="1"/>
  <c r="Y18" i="1"/>
  <c r="O108" i="1"/>
  <c r="Z118" i="1"/>
  <c r="F26" i="1"/>
  <c r="S109" i="1"/>
  <c r="P52" i="1"/>
  <c r="Y35" i="1"/>
  <c r="S51" i="1"/>
  <c r="Z109" i="1"/>
  <c r="Y109" i="1"/>
  <c r="K27" i="1"/>
  <c r="T52" i="1"/>
  <c r="L101" i="1"/>
  <c r="J109" i="1"/>
  <c r="P18" i="1"/>
  <c r="D117" i="1"/>
  <c r="H18" i="1"/>
  <c r="M109" i="1"/>
  <c r="Y118" i="1"/>
  <c r="I18" i="1"/>
  <c r="N118" i="1"/>
  <c r="N108" i="1"/>
  <c r="K51" i="1"/>
  <c r="K43" i="1"/>
  <c r="O126" i="1"/>
  <c r="Y51" i="1"/>
  <c r="W118" i="1"/>
  <c r="O44" i="1"/>
  <c r="Q27" i="1"/>
  <c r="X18" i="1"/>
  <c r="Z26" i="1"/>
  <c r="N51" i="1"/>
  <c r="H117" i="1"/>
  <c r="Q118" i="1"/>
  <c r="Y125" i="1"/>
  <c r="T27" i="1"/>
  <c r="J34" i="1"/>
  <c r="H101" i="1"/>
  <c r="H52" i="1"/>
  <c r="I118" i="1"/>
  <c r="E34" i="1"/>
  <c r="R51" i="1"/>
  <c r="P101" i="1"/>
  <c r="U101" i="1"/>
  <c r="P43" i="1"/>
  <c r="S125" i="1"/>
  <c r="E26" i="1"/>
  <c r="L52" i="1"/>
  <c r="K109" i="1"/>
  <c r="F101" i="1"/>
  <c r="F100" i="1"/>
  <c r="Z100" i="1"/>
  <c r="Z101" i="1"/>
  <c r="J100" i="1"/>
  <c r="J101" i="1"/>
  <c r="V101" i="1"/>
  <c r="V100" i="1"/>
  <c r="L27" i="1"/>
  <c r="G19" i="1"/>
  <c r="V118" i="1"/>
  <c r="U26" i="1"/>
  <c r="C125" i="1"/>
  <c r="T100" i="1"/>
  <c r="X100" i="1"/>
  <c r="W126" i="1"/>
  <c r="H108" i="1"/>
  <c r="M118" i="1"/>
  <c r="Q125" i="1"/>
  <c r="H125" i="1"/>
  <c r="G44" i="1"/>
  <c r="X51" i="1"/>
  <c r="V26" i="1"/>
  <c r="S27" i="1"/>
  <c r="Z51" i="1"/>
  <c r="L108" i="1"/>
  <c r="M44" i="1"/>
  <c r="R109" i="1"/>
  <c r="I34" i="1"/>
  <c r="L19" i="1"/>
  <c r="G126" i="1"/>
  <c r="T18" i="1"/>
  <c r="W27" i="1"/>
  <c r="O34" i="1"/>
  <c r="W100" i="1"/>
  <c r="Q101" i="1"/>
  <c r="G118" i="1"/>
  <c r="H43" i="1"/>
  <c r="D18" i="1"/>
  <c r="M26" i="1"/>
  <c r="N100" i="1"/>
  <c r="K126" i="1"/>
  <c r="W109" i="1"/>
  <c r="X43" i="1"/>
  <c r="W52" i="1"/>
  <c r="W19" i="1"/>
  <c r="N26" i="1"/>
  <c r="U109" i="1"/>
  <c r="E43" i="1"/>
  <c r="F44" i="1"/>
  <c r="D101" i="1"/>
  <c r="E118" i="1"/>
  <c r="G108" i="1"/>
  <c r="L117" i="1"/>
  <c r="V51" i="1"/>
  <c r="E109" i="1"/>
  <c r="V44" i="1"/>
  <c r="K100" i="1"/>
  <c r="V109" i="1"/>
  <c r="S19" i="1"/>
  <c r="Q51" i="1"/>
  <c r="P27" i="1"/>
  <c r="U125" i="1"/>
  <c r="D27" i="1"/>
  <c r="S43" i="1"/>
  <c r="O18" i="1"/>
  <c r="U34" i="1"/>
  <c r="R118" i="1"/>
  <c r="K117" i="1"/>
  <c r="S118" i="1"/>
  <c r="O27" i="1"/>
  <c r="H35" i="1"/>
  <c r="I109" i="1"/>
  <c r="O118" i="1"/>
  <c r="I101" i="1"/>
  <c r="N126" i="1"/>
  <c r="F34" i="1"/>
  <c r="N34" i="1"/>
  <c r="L43" i="1"/>
  <c r="Q35" i="1"/>
  <c r="M34" i="1"/>
  <c r="L126" i="1"/>
  <c r="R19" i="1"/>
  <c r="I51" i="1"/>
  <c r="E18" i="1"/>
  <c r="I26" i="1"/>
  <c r="Q18" i="1"/>
  <c r="F19" i="1"/>
  <c r="V19" i="1"/>
  <c r="G34" i="1"/>
  <c r="S34" i="1"/>
  <c r="L35" i="1"/>
  <c r="Q108" i="1"/>
  <c r="D108" i="1"/>
  <c r="T108" i="1"/>
  <c r="D43" i="1"/>
  <c r="Q43" i="1"/>
  <c r="J44" i="1"/>
  <c r="Z44" i="1"/>
  <c r="G100" i="1"/>
  <c r="S100" i="1"/>
  <c r="Y101" i="1"/>
  <c r="R126" i="1"/>
  <c r="H27" i="1"/>
  <c r="Z34" i="1"/>
  <c r="E51" i="1"/>
  <c r="U51" i="1"/>
  <c r="Z126" i="1"/>
  <c r="J118" i="1"/>
  <c r="R100" i="1"/>
  <c r="X34" i="1"/>
  <c r="X35" i="1"/>
  <c r="J19" i="1"/>
  <c r="Z19" i="1"/>
  <c r="W34" i="1"/>
  <c r="P35" i="1"/>
  <c r="G52" i="1"/>
  <c r="T43" i="1"/>
  <c r="U43" i="1"/>
  <c r="N44" i="1"/>
  <c r="F126" i="1"/>
  <c r="V126" i="1"/>
  <c r="R34" i="1"/>
  <c r="E125" i="1"/>
  <c r="P125" i="1"/>
  <c r="I126" i="1"/>
  <c r="J51" i="1"/>
  <c r="F117" i="1"/>
  <c r="F118" i="1"/>
  <c r="P108" i="1"/>
  <c r="K19" i="1"/>
  <c r="Y26" i="1"/>
  <c r="M18" i="1"/>
  <c r="U18" i="1"/>
  <c r="N19" i="1"/>
  <c r="K34" i="1"/>
  <c r="D35" i="1"/>
  <c r="T35" i="1"/>
  <c r="F51" i="1"/>
  <c r="Y43" i="1"/>
  <c r="R44" i="1"/>
  <c r="O100" i="1"/>
  <c r="J126" i="1"/>
  <c r="X27" i="1"/>
  <c r="V34" i="1"/>
  <c r="M51" i="1"/>
  <c r="M125" i="1"/>
  <c r="D125" i="1"/>
  <c r="T125" i="1"/>
  <c r="B121" i="1"/>
  <c r="B125" i="1" s="1"/>
  <c r="B117" i="1"/>
  <c r="C118" i="1"/>
  <c r="C109" i="1"/>
  <c r="C43" i="1"/>
  <c r="C52" i="1"/>
  <c r="C101" i="1"/>
  <c r="C27" i="1"/>
  <c r="C18" i="1"/>
  <c r="C35" i="1"/>
  <c r="B52" i="1" l="1"/>
  <c r="B60" i="1"/>
  <c r="BO18" i="1"/>
  <c r="BC8" i="1"/>
  <c r="C8" i="1"/>
  <c r="BC16" i="1"/>
  <c r="AZ43" i="1"/>
  <c r="BO126" i="1"/>
  <c r="BO125" i="1"/>
  <c r="AZ125" i="1"/>
  <c r="BB27" i="1"/>
  <c r="BB26" i="1"/>
  <c r="BO43" i="1"/>
  <c r="BC18" i="1"/>
  <c r="AZ44" i="1"/>
  <c r="AZ126" i="1"/>
  <c r="BC10" i="1"/>
  <c r="AZ34" i="1"/>
  <c r="AZ32" i="1"/>
  <c r="BO35" i="1"/>
  <c r="BO32" i="1"/>
  <c r="BO173" i="1"/>
  <c r="BO171" i="1"/>
  <c r="BB52" i="1"/>
  <c r="BB49" i="1"/>
  <c r="BO101" i="1"/>
  <c r="BO98" i="1"/>
  <c r="BO19" i="1"/>
  <c r="BO16" i="1"/>
  <c r="AZ35" i="1"/>
  <c r="BO52" i="1"/>
  <c r="BO49" i="1"/>
  <c r="BC11" i="1"/>
  <c r="Y10" i="1"/>
  <c r="Y8" i="1"/>
  <c r="Z11" i="1"/>
  <c r="Z8" i="1"/>
  <c r="BO10" i="1"/>
  <c r="BO8" i="1"/>
  <c r="BO11" i="1"/>
  <c r="F11" i="1"/>
  <c r="F8" i="1"/>
  <c r="I10" i="1"/>
  <c r="I8" i="1"/>
  <c r="H10" i="1"/>
  <c r="H8" i="1"/>
  <c r="V11" i="1"/>
  <c r="V8" i="1"/>
  <c r="U11" i="1"/>
  <c r="U8" i="1"/>
  <c r="E10" i="1"/>
  <c r="E8" i="1"/>
  <c r="O11" i="1"/>
  <c r="O8" i="1"/>
  <c r="K11" i="1"/>
  <c r="K8" i="1"/>
  <c r="L10" i="1"/>
  <c r="L8" i="1"/>
  <c r="BA11" i="1"/>
  <c r="BA8" i="1"/>
  <c r="G11" i="1"/>
  <c r="G8" i="1"/>
  <c r="S11" i="1"/>
  <c r="S8" i="1"/>
  <c r="N10" i="1"/>
  <c r="N8" i="1"/>
  <c r="J10" i="1"/>
  <c r="J8" i="1"/>
  <c r="AZ11" i="1"/>
  <c r="AZ8" i="1"/>
  <c r="R11" i="1"/>
  <c r="R8" i="1"/>
  <c r="D10" i="1"/>
  <c r="D8" i="1"/>
  <c r="C10" i="1"/>
  <c r="P10" i="1"/>
  <c r="P8" i="1"/>
  <c r="Q10" i="1"/>
  <c r="Q8" i="1"/>
  <c r="M10" i="1"/>
  <c r="M8" i="1"/>
  <c r="X11" i="1"/>
  <c r="X8" i="1"/>
  <c r="W11" i="1"/>
  <c r="W8" i="1"/>
  <c r="BA10" i="1"/>
  <c r="AZ10" i="1"/>
  <c r="BB51" i="1"/>
  <c r="BO100" i="1"/>
  <c r="BO174" i="1"/>
  <c r="BO27" i="1"/>
  <c r="Y11" i="1"/>
  <c r="BO26" i="1"/>
  <c r="K10" i="1"/>
  <c r="N11" i="1"/>
  <c r="V10" i="1"/>
  <c r="O10" i="1"/>
  <c r="G10" i="1"/>
  <c r="Q11" i="1"/>
  <c r="P11" i="1"/>
  <c r="M11" i="1"/>
  <c r="I11" i="1"/>
  <c r="S10" i="1"/>
  <c r="J11" i="1"/>
  <c r="E11" i="1"/>
  <c r="F10" i="1"/>
  <c r="H11" i="1"/>
  <c r="X10" i="1"/>
  <c r="W10" i="1"/>
  <c r="R10" i="1"/>
  <c r="U10" i="1"/>
  <c r="L11" i="1"/>
  <c r="D11" i="1"/>
  <c r="Z10" i="1"/>
  <c r="C11" i="1"/>
  <c r="B122" i="1"/>
  <c r="B126" i="1" s="1"/>
  <c r="B118" i="1"/>
  <c r="B68" i="1"/>
  <c r="B76" i="1"/>
  <c r="B67" i="1"/>
  <c r="B71" i="1"/>
  <c r="B75" i="1" s="1"/>
  <c r="K22" i="13" l="1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0" i="13"/>
  <c r="K29" i="13"/>
  <c r="K27" i="13"/>
  <c r="K25" i="13"/>
  <c r="K24" i="13"/>
  <c r="K3" i="13"/>
  <c r="K31" i="13"/>
  <c r="K28" i="13"/>
  <c r="K26" i="13"/>
  <c r="K23" i="13"/>
</calcChain>
</file>

<file path=xl/sharedStrings.xml><?xml version="1.0" encoding="utf-8"?>
<sst xmlns="http://schemas.openxmlformats.org/spreadsheetml/2006/main" count="475" uniqueCount="153">
  <si>
    <t>MTN</t>
  </si>
  <si>
    <t>AIRTEL</t>
  </si>
  <si>
    <t>Dépôt d'Argent (Cash In)</t>
  </si>
  <si>
    <t xml:space="preserve">Retrait D'Argent (Cash Out) </t>
  </si>
  <si>
    <r>
      <rPr>
        <sz val="11"/>
        <color theme="1"/>
        <rFont val="Calibri"/>
        <family val="2"/>
        <scheme val="minor"/>
      </rPr>
      <t>Envoi d'Argent</t>
    </r>
    <r>
      <rPr>
        <b/>
        <sz val="11"/>
        <color indexed="60"/>
        <rFont val="Calibri"/>
        <family val="2"/>
      </rPr>
      <t xml:space="preserve"> </t>
    </r>
  </si>
  <si>
    <t>AITEL</t>
  </si>
  <si>
    <t>AIRTTEL</t>
  </si>
  <si>
    <t>Réception d'Argent</t>
  </si>
  <si>
    <t>Paiement des Services</t>
  </si>
  <si>
    <t>Achat Crédit</t>
  </si>
  <si>
    <t>Transfert Banque vers Mobile Money</t>
  </si>
  <si>
    <t xml:space="preserve">Transfert  Mobile Money vers Banque </t>
  </si>
  <si>
    <t xml:space="preserve">Mois </t>
  </si>
  <si>
    <t>OPERATEUR : AIRTEL</t>
  </si>
  <si>
    <t>Variation (%)</t>
  </si>
  <si>
    <t>Total Volume de Transactions (000)</t>
  </si>
  <si>
    <t>Répartition (%)</t>
  </si>
  <si>
    <t xml:space="preserve">    Dépôt d'Argent (Cash In)</t>
  </si>
  <si>
    <t xml:space="preserve">    Retrait D'Argent (Cash Out) </t>
  </si>
  <si>
    <r>
      <rPr>
        <sz val="11"/>
        <color theme="1"/>
        <rFont val="Calibri"/>
        <family val="2"/>
        <scheme val="minor"/>
      </rPr>
      <t xml:space="preserve">    Envoi d'Argent</t>
    </r>
    <r>
      <rPr>
        <b/>
        <sz val="11"/>
        <color indexed="60"/>
        <rFont val="Calibri"/>
        <family val="2"/>
      </rPr>
      <t xml:space="preserve"> </t>
    </r>
  </si>
  <si>
    <t xml:space="preserve">    Réception d'Argent</t>
  </si>
  <si>
    <t xml:space="preserve">    Paiement des Services</t>
  </si>
  <si>
    <t xml:space="preserve">    Achat Crédit</t>
  </si>
  <si>
    <t xml:space="preserve">    Transfert Banque vers Mobile Money</t>
  </si>
  <si>
    <t xml:space="preserve">    Transfert  Mobile Money vers Banque </t>
  </si>
  <si>
    <t>ARPU</t>
  </si>
  <si>
    <t xml:space="preserve">    ARPU Dépôt d'Argent (Cash In)</t>
  </si>
  <si>
    <t xml:space="preserve">    ARPU Retrait D'Argent (Cash Out)</t>
  </si>
  <si>
    <t xml:space="preserve">    ARPU Envoi d'Argent </t>
  </si>
  <si>
    <t xml:space="preserve">    ARPU Réception d'Argent</t>
  </si>
  <si>
    <t xml:space="preserve">    ARPU Paiement des Services</t>
  </si>
  <si>
    <t xml:space="preserve">    ARPU Achat Crédit</t>
  </si>
  <si>
    <t xml:space="preserve">    ARPU Transfert Banque vers Mobile Money</t>
  </si>
  <si>
    <t xml:space="preserve">    ARPU Transfert  Mobile Money vers Banque </t>
  </si>
  <si>
    <t>OPERATEUR : MTN</t>
  </si>
  <si>
    <r>
      <t xml:space="preserve">Parts de Marché </t>
    </r>
    <r>
      <rPr>
        <b/>
        <sz val="11"/>
        <color indexed="60"/>
        <rFont val="Calibri"/>
        <family val="2"/>
      </rPr>
      <t>Valeur transactions</t>
    </r>
    <r>
      <rPr>
        <sz val="11"/>
        <color theme="1"/>
        <rFont val="Calibri"/>
        <family val="2"/>
        <scheme val="minor"/>
      </rPr>
      <t xml:space="preserve"> (%)</t>
    </r>
  </si>
  <si>
    <t>Nombre moyen de transactions/utilisateur</t>
  </si>
  <si>
    <t>Vue Globale du Marché</t>
  </si>
  <si>
    <t xml:space="preserve">    Retrait D'Argent (Cash Out)</t>
  </si>
  <si>
    <t xml:space="preserve">    Envoi d'Argent </t>
  </si>
  <si>
    <t>Total Revenus (000)</t>
  </si>
  <si>
    <t>Total Revenus Opérateur (000)</t>
  </si>
  <si>
    <t>Revenus Achat Crédit (000)</t>
  </si>
  <si>
    <t>Revenus Transfert Mobile Money vers Banque</t>
  </si>
  <si>
    <t>Revenus Réception d'Argent (000)</t>
  </si>
  <si>
    <t>Revenus Paiement des services (000)</t>
  </si>
  <si>
    <r>
      <rPr>
        <sz val="11"/>
        <color theme="1"/>
        <rFont val="Calibri"/>
        <family val="2"/>
        <scheme val="minor"/>
      </rPr>
      <t>Revenus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</si>
  <si>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t>Revenus Retrait D'Argent (Cash Out) (000)</t>
  </si>
  <si>
    <t>Revenus Dépôt d'Argent (Cash In) (000)</t>
  </si>
  <si>
    <t>Valeur Totale des Transactions (000)</t>
  </si>
  <si>
    <r>
      <t xml:space="preserve">Parts de Marché Val. </t>
    </r>
    <r>
      <rPr>
        <sz val="11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</si>
  <si>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Retrait D'Argent (Cash Out) (000)</t>
  </si>
  <si>
    <r>
      <rPr>
        <sz val="11"/>
        <color theme="1"/>
        <rFont val="Calibri"/>
        <family val="2"/>
        <scheme val="minor"/>
      </rPr>
      <t>Valeur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</si>
  <si>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r>
      <t xml:space="preserve">Parts de Marché Val. </t>
    </r>
    <r>
      <rPr>
        <sz val="11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</si>
  <si>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</si>
  <si>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</si>
  <si>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</si>
  <si>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Parts de Marché Val. Transfert Banque/Mobile Money (%)</t>
  </si>
  <si>
    <r>
      <t xml:space="preserve">Parts de Marché Val. </t>
    </r>
    <r>
      <rPr>
        <sz val="9"/>
        <rFont val="Calibri"/>
        <family val="2"/>
      </rPr>
      <t>Transfert MobileMoney/Banque</t>
    </r>
    <r>
      <rPr>
        <b/>
        <sz val="9"/>
        <color indexed="60"/>
        <rFont val="Calibri"/>
        <family val="2"/>
      </rPr>
      <t xml:space="preserve"> </t>
    </r>
    <r>
      <rPr>
        <sz val="9"/>
        <rFont val="Calibri"/>
        <family val="2"/>
      </rPr>
      <t>(%)</t>
    </r>
  </si>
  <si>
    <t>Valeur Transfert Mobile Money vers Banque (000)</t>
  </si>
  <si>
    <t>Valeur Transfert Banque vers Mobile Money (000)</t>
  </si>
  <si>
    <t>Valeur Achat Crédit (000)</t>
  </si>
  <si>
    <t>Valeur Paiement des services (000)</t>
  </si>
  <si>
    <t>Valeur Réception d'Argent (000)</t>
  </si>
  <si>
    <t>Valeur Dépôt d'Argent (Cash In) (000)</t>
  </si>
  <si>
    <t>Volume Total des Transactions (000)</t>
  </si>
  <si>
    <r>
      <t xml:space="preserve">Parts de Marché Vol. Total </t>
    </r>
    <r>
      <rPr>
        <b/>
        <sz val="11"/>
        <color indexed="60"/>
        <rFont val="Calibri"/>
        <family val="2"/>
      </rPr>
      <t>transactions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</si>
  <si>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</si>
  <si>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Dépôt d'Argent (Cash In) (000)</t>
  </si>
  <si>
    <r>
      <t xml:space="preserve">Parts de Marché Vol. </t>
    </r>
    <r>
      <rPr>
        <b/>
        <sz val="11"/>
        <color rgb="FFC00000"/>
        <rFont val="Calibri"/>
        <family val="2"/>
      </rPr>
      <t>Retrait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</si>
  <si>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</si>
  <si>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</si>
  <si>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Transfert  Mobile Money vers Banque (000)</t>
  </si>
  <si>
    <r>
      <t>Parts de Marché Vol.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</si>
  <si>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</si>
  <si>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Transfert Banque vers Mobile Money (000)</t>
  </si>
  <si>
    <r>
      <t xml:space="preserve">Parts de Marché Vol. </t>
    </r>
    <r>
      <rPr>
        <b/>
        <sz val="11"/>
        <color rgb="FFC00000"/>
        <rFont val="Calibri"/>
        <family val="2"/>
        <scheme val="minor"/>
      </rPr>
      <t>Achat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</si>
  <si>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Achat crédit (000)</t>
  </si>
  <si>
    <t>Volume Paiement des Services (000)</t>
  </si>
  <si>
    <t>Volume Réception d'Argent (000)</t>
  </si>
  <si>
    <t>Volume Envoi d'Argent (000)</t>
  </si>
  <si>
    <t>Volume Retrait D'Argent (Cash Out) (000)</t>
  </si>
  <si>
    <r>
      <t>Parts de Marché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Abonnés actifs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</si>
  <si>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</t>
    </r>
    <r>
      <rPr>
        <b/>
        <sz val="11"/>
        <color rgb="FFC00000"/>
        <rFont val="Calibri"/>
        <family val="2"/>
      </rPr>
      <t>Abonnés Enregistrés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</si>
  <si>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Abonnés Enregistrés (000)</t>
  </si>
  <si>
    <t>Abonnés Actifs (000)</t>
  </si>
  <si>
    <t>Revenus Transfert Banque vers Mobile Money (000)</t>
  </si>
  <si>
    <r>
      <t xml:space="preserve">Parts de Marché Rev.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</si>
  <si>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>Parts de Marché Rev.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</si>
  <si>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</si>
  <si>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Mobile Money/Banque</t>
    </r>
    <r>
      <rPr>
        <sz val="11"/>
        <color theme="1"/>
        <rFont val="Calibri"/>
        <family val="2"/>
        <scheme val="minor"/>
      </rPr>
      <t xml:space="preserve"> (%)</t>
    </r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</si>
  <si>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Banque vers Mobile Money</t>
    </r>
    <r>
      <rPr>
        <b/>
        <sz val="9"/>
        <color indexed="60"/>
        <rFont val="Calibri"/>
        <family val="2"/>
      </rPr>
      <t xml:space="preserve"> (%)</t>
    </r>
  </si>
  <si>
    <r>
      <t xml:space="preserve">Parts de Marché Rev. </t>
    </r>
    <r>
      <rPr>
        <b/>
        <sz val="11"/>
        <color rgb="FFC00000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</si>
  <si>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</si>
  <si>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 xml:space="preserve">     Volume Dépôt d'Argent (Cash In)</t>
  </si>
  <si>
    <t xml:space="preserve">     Volume Retrait D'Argent (Cash Out) </t>
  </si>
  <si>
    <r>
      <rPr>
        <sz val="11"/>
        <color theme="1"/>
        <rFont val="Calibri"/>
        <family val="2"/>
        <scheme val="minor"/>
      </rPr>
      <t xml:space="preserve">     Volume Envoi d'Argent</t>
    </r>
    <r>
      <rPr>
        <b/>
        <sz val="11"/>
        <color indexed="60"/>
        <rFont val="Calibri"/>
        <family val="2"/>
      </rPr>
      <t xml:space="preserve"> </t>
    </r>
  </si>
  <si>
    <t xml:space="preserve">     Volume Réception d'Argent</t>
  </si>
  <si>
    <t xml:space="preserve">     Volume Paiement des Services</t>
  </si>
  <si>
    <t xml:space="preserve">     Volume Achat Crédit</t>
  </si>
  <si>
    <t xml:space="preserve">    Volume Transfert Banque vers Mobile Money</t>
  </si>
  <si>
    <t xml:space="preserve">    Volume Transfert  Mobile Money vers Banque </t>
  </si>
  <si>
    <t xml:space="preserve">     Valeur Dépôt d'Argent (Cash In)</t>
  </si>
  <si>
    <t xml:space="preserve">     Valeur Retrait D'Argent (Cash Out) </t>
  </si>
  <si>
    <r>
      <rPr>
        <sz val="11"/>
        <color theme="1"/>
        <rFont val="Calibri"/>
        <family val="2"/>
        <scheme val="minor"/>
      </rPr>
      <t xml:space="preserve">     Valeur Envoi d'Argent</t>
    </r>
    <r>
      <rPr>
        <b/>
        <sz val="11"/>
        <color indexed="60"/>
        <rFont val="Calibri"/>
        <family val="2"/>
      </rPr>
      <t xml:space="preserve"> </t>
    </r>
  </si>
  <si>
    <t xml:space="preserve">     Valeur Réception d'Argent</t>
  </si>
  <si>
    <t xml:space="preserve">     Valeur Paiement des Services</t>
  </si>
  <si>
    <t xml:space="preserve">     Valeur Achat Crédit</t>
  </si>
  <si>
    <t xml:space="preserve">    Valeur Transfert Banque vers Mobile Money</t>
  </si>
  <si>
    <t xml:space="preserve">    Valeur Transfert  Mobile Money vers Banque </t>
  </si>
  <si>
    <t>Totale Revenus (000)</t>
  </si>
  <si>
    <t xml:space="preserve">     Revenus Dépôt d'Argent (Cash In)</t>
  </si>
  <si>
    <t xml:space="preserve">     Revenus Retrait D'Argent (Cash Out) </t>
  </si>
  <si>
    <r>
      <rPr>
        <sz val="11"/>
        <color theme="1"/>
        <rFont val="Calibri"/>
        <family val="2"/>
        <scheme val="minor"/>
      </rPr>
      <t xml:space="preserve">     Revenus Envoi d'Argent</t>
    </r>
    <r>
      <rPr>
        <b/>
        <sz val="11"/>
        <color indexed="60"/>
        <rFont val="Calibri"/>
        <family val="2"/>
      </rPr>
      <t xml:space="preserve"> </t>
    </r>
  </si>
  <si>
    <t xml:space="preserve">     Revenus Réception d'Argent</t>
  </si>
  <si>
    <t xml:space="preserve">     Revenus Paiement des Services</t>
  </si>
  <si>
    <t xml:space="preserve">     Revenus Achat Crédit</t>
  </si>
  <si>
    <t xml:space="preserve">    Revenus Transfert  Mobile Money vers Banque </t>
  </si>
  <si>
    <t xml:space="preserve">    Revenus Transfert Banque vers Mobile Money</t>
  </si>
  <si>
    <t xml:space="preserve">     Revenus Achat Crédit (000)</t>
  </si>
  <si>
    <t xml:space="preserve">    Revenus Transfert  Mobile Money vers Banque</t>
  </si>
  <si>
    <t>Valeur Totale des Revenus (000)</t>
  </si>
  <si>
    <r>
      <t xml:space="preserve">Parts de Marché Total </t>
    </r>
    <r>
      <rPr>
        <b/>
        <sz val="11"/>
        <color indexed="60"/>
        <rFont val="Calibri"/>
        <family val="2"/>
      </rPr>
      <t xml:space="preserve">Revenus </t>
    </r>
    <r>
      <rPr>
        <sz val="11"/>
        <color theme="1"/>
        <rFont val="Calibri"/>
        <family val="2"/>
        <scheme val="minor"/>
      </rPr>
      <t>(%)</t>
    </r>
  </si>
  <si>
    <t>T1-18</t>
  </si>
  <si>
    <t>T2-18</t>
  </si>
  <si>
    <t>T3-18</t>
  </si>
  <si>
    <t>T4-18</t>
  </si>
  <si>
    <t>T1-19</t>
  </si>
  <si>
    <t>T2-19</t>
  </si>
  <si>
    <t>T3-19</t>
  </si>
  <si>
    <t>T4-19</t>
  </si>
  <si>
    <t>Cumul 2019</t>
  </si>
  <si>
    <t>TOTAL</t>
  </si>
  <si>
    <t>Parts de marché AIRTEL</t>
  </si>
  <si>
    <t>Parts de marché MTN</t>
  </si>
  <si>
    <t>Nombre Total  de Transactions (000)</t>
  </si>
  <si>
    <t>Dépôt d'Argent -Cash In</t>
  </si>
  <si>
    <t xml:space="preserve">Retrait D'Argent -Cash Out </t>
  </si>
  <si>
    <t>Envoi d'Argent</t>
  </si>
  <si>
    <t>Réception d'Argent - Local</t>
  </si>
  <si>
    <t>Transfert  Mobile Money vers Banque</t>
  </si>
  <si>
    <t>T1-20</t>
  </si>
  <si>
    <t>T2-20</t>
  </si>
  <si>
    <t>T3-20</t>
  </si>
  <si>
    <t>T4-20</t>
  </si>
  <si>
    <t>Cumul 2020</t>
  </si>
  <si>
    <t xml:space="preserve">Nombre Total  de Transactions </t>
  </si>
  <si>
    <t>Nombre d'Agents Enregistrés (000)</t>
  </si>
  <si>
    <t>Nombre d'Agents Actifs (000)</t>
  </si>
  <si>
    <t>Valeur Total des Revenus (000)</t>
  </si>
  <si>
    <t>Valeur Total des Transactions (000)</t>
  </si>
  <si>
    <t>Croissance nette (mai-20/mai-19)</t>
  </si>
  <si>
    <t>Croissance en % (mai-20/mai-19)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</si>
</sst>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  <numFmt numFmtId="166" formatCode="_(* #,##0_);_(* \(#,##0\);_(* &quot;-&quot;_);_(@_)"/>
    <numFmt numFmtId="167" formatCode="[$-40C]d\-mmm\-yy;@"/>
    <numFmt numFmtId="168" formatCode="0.0%"/>
    <numFmt numFmtId="169" formatCode="_-* #,##0.0\ _€_-;\-* #,##0.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color indexed="60"/>
      <name val="Calibri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</cellStyleXfs>
  <cellXfs count="242">
    <xf numFmtId="0" fontId="0" fillId="0" borderId="0" xfId="0"/>
    <xf numFmtId="0" fontId="3" fillId="2" borderId="0" xfId="0" applyFont="1" applyFill="1" applyBorder="1" applyAlignment="1">
      <alignment horizontal="left" indent="15"/>
    </xf>
    <xf numFmtId="0" fontId="2" fillId="2" borderId="0" xfId="0" applyFont="1" applyFill="1" applyBorder="1"/>
    <xf numFmtId="0" fontId="0" fillId="2" borderId="0" xfId="0" applyFill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0" fillId="2" borderId="0" xfId="0" applyFill="1" applyBorder="1"/>
    <xf numFmtId="0" fontId="0" fillId="2" borderId="0" xfId="0" applyFont="1" applyFill="1" applyAlignment="1">
      <alignment horizontal="left" indent="1"/>
    </xf>
    <xf numFmtId="0" fontId="0" fillId="0" borderId="4" xfId="0" applyBorder="1"/>
    <xf numFmtId="0" fontId="0" fillId="2" borderId="4" xfId="0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165" fontId="0" fillId="0" borderId="0" xfId="1" applyNumberFormat="1" applyFont="1"/>
    <xf numFmtId="0" fontId="0" fillId="0" borderId="2" xfId="0" applyBorder="1"/>
    <xf numFmtId="165" fontId="0" fillId="0" borderId="2" xfId="1" applyNumberFormat="1" applyFont="1" applyBorder="1"/>
    <xf numFmtId="0" fontId="2" fillId="3" borderId="3" xfId="0" applyFont="1" applyFill="1" applyBorder="1"/>
    <xf numFmtId="165" fontId="0" fillId="3" borderId="1" xfId="1" applyNumberFormat="1" applyFont="1" applyFill="1" applyBorder="1"/>
    <xf numFmtId="0" fontId="0" fillId="3" borderId="0" xfId="0" applyFill="1"/>
    <xf numFmtId="0" fontId="0" fillId="2" borderId="4" xfId="0" applyFont="1" applyFill="1" applyBorder="1" applyAlignment="1">
      <alignment horizontal="left" indent="1"/>
    </xf>
    <xf numFmtId="0" fontId="0" fillId="0" borderId="2" xfId="0" applyFill="1" applyBorder="1"/>
    <xf numFmtId="9" fontId="0" fillId="0" borderId="0" xfId="2" applyFont="1"/>
    <xf numFmtId="0" fontId="0" fillId="0" borderId="2" xfId="0" applyFill="1" applyBorder="1" applyAlignment="1">
      <alignment horizontal="left" indent="1"/>
    </xf>
    <xf numFmtId="0" fontId="0" fillId="2" borderId="5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5"/>
    </xf>
    <xf numFmtId="0" fontId="8" fillId="0" borderId="0" xfId="0" applyFont="1" applyFill="1"/>
    <xf numFmtId="0" fontId="8" fillId="5" borderId="3" xfId="0" applyFont="1" applyFill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8" fillId="5" borderId="3" xfId="1" applyNumberFormat="1" applyFont="1" applyFill="1" applyBorder="1"/>
    <xf numFmtId="165" fontId="2" fillId="3" borderId="1" xfId="1" applyNumberFormat="1" applyFont="1" applyFill="1" applyBorder="1"/>
    <xf numFmtId="165" fontId="8" fillId="0" borderId="8" xfId="1" applyNumberFormat="1" applyFont="1" applyFill="1" applyBorder="1"/>
    <xf numFmtId="165" fontId="0" fillId="0" borderId="8" xfId="1" applyNumberFormat="1" applyFont="1" applyBorder="1"/>
    <xf numFmtId="10" fontId="15" fillId="0" borderId="8" xfId="2" applyNumberFormat="1" applyFont="1" applyFill="1" applyBorder="1"/>
    <xf numFmtId="0" fontId="14" fillId="0" borderId="9" xfId="0" applyFont="1" applyFill="1" applyBorder="1" applyAlignment="1">
      <alignment horizontal="right" indent="1"/>
    </xf>
    <xf numFmtId="0" fontId="3" fillId="2" borderId="9" xfId="0" applyFont="1" applyFill="1" applyBorder="1" applyAlignment="1">
      <alignment horizontal="left" indent="15"/>
    </xf>
    <xf numFmtId="0" fontId="2" fillId="2" borderId="9" xfId="0" applyFont="1" applyFill="1" applyBorder="1"/>
    <xf numFmtId="0" fontId="0" fillId="2" borderId="9" xfId="0" applyFill="1" applyBorder="1" applyAlignment="1">
      <alignment horizontal="left" indent="1"/>
    </xf>
    <xf numFmtId="0" fontId="2" fillId="0" borderId="0" xfId="0" applyFont="1"/>
    <xf numFmtId="0" fontId="0" fillId="0" borderId="0" xfId="0" applyFill="1"/>
    <xf numFmtId="0" fontId="8" fillId="0" borderId="9" xfId="0" applyFont="1" applyFill="1" applyBorder="1"/>
    <xf numFmtId="0" fontId="0" fillId="6" borderId="0" xfId="0" applyFill="1"/>
    <xf numFmtId="164" fontId="0" fillId="0" borderId="0" xfId="0" applyNumberFormat="1" applyBorder="1"/>
    <xf numFmtId="0" fontId="0" fillId="0" borderId="0" xfId="0" applyBorder="1"/>
    <xf numFmtId="0" fontId="16" fillId="2" borderId="0" xfId="0" applyFont="1" applyFill="1"/>
    <xf numFmtId="0" fontId="7" fillId="0" borderId="4" xfId="0" applyFont="1" applyFill="1" applyBorder="1"/>
    <xf numFmtId="0" fontId="7" fillId="0" borderId="11" xfId="0" applyFont="1" applyFill="1" applyBorder="1"/>
    <xf numFmtId="164" fontId="0" fillId="0" borderId="10" xfId="0" applyNumberFormat="1" applyBorder="1"/>
    <xf numFmtId="0" fontId="0" fillId="0" borderId="0" xfId="0" applyFill="1" applyBorder="1"/>
    <xf numFmtId="0" fontId="11" fillId="2" borderId="0" xfId="0" applyFont="1" applyFill="1" applyBorder="1" applyAlignment="1">
      <alignment horizontal="left" indent="15"/>
    </xf>
    <xf numFmtId="165" fontId="0" fillId="0" borderId="1" xfId="1" applyNumberFormat="1" applyFont="1" applyBorder="1"/>
    <xf numFmtId="9" fontId="11" fillId="2" borderId="0" xfId="2" applyNumberFormat="1" applyFont="1" applyFill="1"/>
    <xf numFmtId="3" fontId="9" fillId="4" borderId="13" xfId="4" applyNumberFormat="1" applyFont="1" applyFill="1" applyBorder="1"/>
    <xf numFmtId="0" fontId="0" fillId="0" borderId="4" xfId="0" applyFont="1" applyFill="1" applyBorder="1" applyAlignment="1">
      <alignment horizontal="left" indent="1"/>
    </xf>
    <xf numFmtId="3" fontId="9" fillId="0" borderId="0" xfId="4" applyNumberFormat="1" applyFont="1" applyFill="1" applyBorder="1"/>
    <xf numFmtId="0" fontId="17" fillId="2" borderId="0" xfId="0" applyFont="1" applyFill="1" applyAlignment="1">
      <alignment horizontal="left" indent="1"/>
    </xf>
    <xf numFmtId="9" fontId="1" fillId="2" borderId="0" xfId="2" applyFont="1" applyFill="1"/>
    <xf numFmtId="0" fontId="0" fillId="0" borderId="0" xfId="0" applyFont="1" applyFill="1" applyBorder="1" applyAlignment="1">
      <alignment horizontal="left" indent="1"/>
    </xf>
    <xf numFmtId="0" fontId="10" fillId="2" borderId="2" xfId="0" applyFont="1" applyFill="1" applyBorder="1"/>
    <xf numFmtId="166" fontId="2" fillId="2" borderId="2" xfId="0" applyNumberFormat="1" applyFont="1" applyFill="1" applyBorder="1"/>
    <xf numFmtId="166" fontId="0" fillId="2" borderId="0" xfId="0" applyNumberFormat="1" applyFill="1"/>
    <xf numFmtId="0" fontId="2" fillId="2" borderId="12" xfId="0" applyFont="1" applyFill="1" applyBorder="1" applyAlignment="1">
      <alignment horizontal="left" indent="1"/>
    </xf>
    <xf numFmtId="0" fontId="8" fillId="0" borderId="1" xfId="0" applyFont="1" applyFill="1" applyBorder="1"/>
    <xf numFmtId="0" fontId="0" fillId="2" borderId="2" xfId="0" applyFont="1" applyFill="1" applyBorder="1" applyAlignment="1">
      <alignment horizontal="left" indent="1"/>
    </xf>
    <xf numFmtId="0" fontId="10" fillId="0" borderId="10" xfId="0" applyFont="1" applyFill="1" applyBorder="1"/>
    <xf numFmtId="0" fontId="2" fillId="0" borderId="2" xfId="0" applyFont="1" applyFill="1" applyBorder="1" applyAlignment="1">
      <alignment horizontal="left" indent="1"/>
    </xf>
    <xf numFmtId="0" fontId="8" fillId="0" borderId="2" xfId="0" applyFont="1" applyFill="1" applyBorder="1"/>
    <xf numFmtId="0" fontId="2" fillId="0" borderId="0" xfId="0" applyFont="1" applyFill="1"/>
    <xf numFmtId="165" fontId="2" fillId="0" borderId="1" xfId="1" applyNumberFormat="1" applyFont="1" applyBorder="1"/>
    <xf numFmtId="0" fontId="2" fillId="3" borderId="1" xfId="0" applyFont="1" applyFill="1" applyBorder="1"/>
    <xf numFmtId="0" fontId="2" fillId="3" borderId="0" xfId="0" applyFont="1" applyFill="1"/>
    <xf numFmtId="0" fontId="3" fillId="2" borderId="15" xfId="0" applyFont="1" applyFill="1" applyBorder="1" applyAlignment="1">
      <alignment horizontal="left" indent="15"/>
    </xf>
    <xf numFmtId="165" fontId="0" fillId="0" borderId="14" xfId="1" applyNumberFormat="1" applyFont="1" applyBorder="1"/>
    <xf numFmtId="0" fontId="0" fillId="0" borderId="10" xfId="0" applyBorder="1"/>
    <xf numFmtId="167" fontId="0" fillId="6" borderId="10" xfId="0" applyNumberFormat="1" applyFill="1" applyBorder="1" applyAlignment="1">
      <alignment horizontal="left" vertical="center"/>
    </xf>
    <xf numFmtId="0" fontId="8" fillId="5" borderId="14" xfId="0" applyFont="1" applyFill="1" applyBorder="1"/>
    <xf numFmtId="165" fontId="8" fillId="5" borderId="14" xfId="1" applyNumberFormat="1" applyFont="1" applyFill="1" applyBorder="1"/>
    <xf numFmtId="0" fontId="0" fillId="2" borderId="16" xfId="0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0" fontId="2" fillId="7" borderId="17" xfId="0" applyFont="1" applyFill="1" applyBorder="1" applyAlignment="1">
      <alignment horizontal="left" indent="1"/>
    </xf>
    <xf numFmtId="0" fontId="0" fillId="7" borderId="17" xfId="0" applyFont="1" applyFill="1" applyBorder="1" applyAlignment="1">
      <alignment horizontal="left" indent="1"/>
    </xf>
    <xf numFmtId="168" fontId="11" fillId="2" borderId="0" xfId="2" applyNumberFormat="1" applyFont="1" applyFill="1"/>
    <xf numFmtId="10" fontId="11" fillId="2" borderId="0" xfId="2" applyNumberFormat="1" applyFont="1" applyFill="1"/>
    <xf numFmtId="165" fontId="11" fillId="2" borderId="0" xfId="2" applyNumberFormat="1" applyFont="1" applyFill="1"/>
    <xf numFmtId="165" fontId="0" fillId="0" borderId="0" xfId="0" applyNumberFormat="1"/>
    <xf numFmtId="168" fontId="0" fillId="0" borderId="0" xfId="2" applyNumberFormat="1" applyFont="1"/>
    <xf numFmtId="0" fontId="0" fillId="0" borderId="2" xfId="0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5" fontId="0" fillId="0" borderId="2" xfId="1" applyNumberFormat="1" applyFont="1" applyBorder="1" applyAlignment="1"/>
    <xf numFmtId="0" fontId="0" fillId="0" borderId="0" xfId="0" applyFont="1" applyFill="1"/>
    <xf numFmtId="165" fontId="1" fillId="0" borderId="0" xfId="1" applyNumberFormat="1" applyFont="1" applyFill="1" applyBorder="1"/>
    <xf numFmtId="0" fontId="0" fillId="0" borderId="0" xfId="0" applyFont="1" applyFill="1" applyBorder="1"/>
    <xf numFmtId="166" fontId="0" fillId="0" borderId="0" xfId="0" applyNumberFormat="1"/>
    <xf numFmtId="166" fontId="20" fillId="0" borderId="2" xfId="0" applyNumberFormat="1" applyFont="1" applyBorder="1"/>
    <xf numFmtId="0" fontId="2" fillId="0" borderId="2" xfId="0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43" fontId="0" fillId="0" borderId="0" xfId="1" applyFont="1" applyFill="1"/>
    <xf numFmtId="165" fontId="9" fillId="0" borderId="0" xfId="1" applyNumberFormat="1" applyFont="1" applyFill="1" applyBorder="1"/>
    <xf numFmtId="165" fontId="2" fillId="0" borderId="1" xfId="1" applyNumberFormat="1" applyFont="1" applyBorder="1" applyAlignment="1">
      <alignment horizontal="right"/>
    </xf>
    <xf numFmtId="0" fontId="2" fillId="0" borderId="18" xfId="0" applyFont="1" applyBorder="1"/>
    <xf numFmtId="165" fontId="2" fillId="0" borderId="1" xfId="1" applyNumberFormat="1" applyFont="1" applyBorder="1" applyAlignment="1"/>
    <xf numFmtId="165" fontId="0" fillId="0" borderId="0" xfId="0" applyNumberFormat="1" applyBorder="1"/>
    <xf numFmtId="0" fontId="2" fillId="0" borderId="0" xfId="0" applyFont="1" applyBorder="1"/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8" fillId="10" borderId="2" xfId="0" applyFont="1" applyFill="1" applyBorder="1"/>
    <xf numFmtId="165" fontId="2" fillId="10" borderId="33" xfId="1" applyNumberFormat="1" applyFont="1" applyFill="1" applyBorder="1" applyAlignment="1">
      <alignment horizontal="center" vertical="center" wrapText="1"/>
    </xf>
    <xf numFmtId="165" fontId="2" fillId="10" borderId="34" xfId="1" applyNumberFormat="1" applyFont="1" applyFill="1" applyBorder="1" applyAlignment="1">
      <alignment horizontal="center" vertical="center" wrapText="1"/>
    </xf>
    <xf numFmtId="168" fontId="2" fillId="10" borderId="34" xfId="2" applyNumberFormat="1" applyFont="1" applyFill="1" applyBorder="1" applyAlignment="1">
      <alignment horizontal="right" vertical="center" wrapText="1"/>
    </xf>
    <xf numFmtId="168" fontId="2" fillId="10" borderId="35" xfId="2" applyNumberFormat="1" applyFont="1" applyFill="1" applyBorder="1" applyAlignment="1">
      <alignment horizontal="right" vertical="center" wrapText="1"/>
    </xf>
    <xf numFmtId="165" fontId="22" fillId="10" borderId="34" xfId="1" applyNumberFormat="1" applyFont="1" applyFill="1" applyBorder="1" applyAlignment="1">
      <alignment horizontal="center" vertical="center" wrapText="1"/>
    </xf>
    <xf numFmtId="165" fontId="2" fillId="10" borderId="33" xfId="0" applyNumberFormat="1" applyFont="1" applyFill="1" applyBorder="1"/>
    <xf numFmtId="165" fontId="2" fillId="10" borderId="34" xfId="0" applyNumberFormat="1" applyFont="1" applyFill="1" applyBorder="1"/>
    <xf numFmtId="165" fontId="22" fillId="10" borderId="35" xfId="0" applyNumberFormat="1" applyFont="1" applyFill="1" applyBorder="1"/>
    <xf numFmtId="168" fontId="2" fillId="10" borderId="33" xfId="2" applyNumberFormat="1" applyFont="1" applyFill="1" applyBorder="1"/>
    <xf numFmtId="168" fontId="2" fillId="10" borderId="34" xfId="2" applyNumberFormat="1" applyFont="1" applyFill="1" applyBorder="1"/>
    <xf numFmtId="168" fontId="22" fillId="10" borderId="35" xfId="2" applyNumberFormat="1" applyFont="1" applyFill="1" applyBorder="1"/>
    <xf numFmtId="165" fontId="2" fillId="3" borderId="36" xfId="0" applyNumberFormat="1" applyFont="1" applyFill="1" applyBorder="1"/>
    <xf numFmtId="165" fontId="2" fillId="3" borderId="14" xfId="0" applyNumberFormat="1" applyFont="1" applyFill="1" applyBorder="1"/>
    <xf numFmtId="165" fontId="22" fillId="3" borderId="37" xfId="0" applyNumberFormat="1" applyFont="1" applyFill="1" applyBorder="1"/>
    <xf numFmtId="0" fontId="8" fillId="0" borderId="1" xfId="0" applyFont="1" applyFill="1" applyBorder="1" applyAlignment="1">
      <alignment horizontal="left"/>
    </xf>
    <xf numFmtId="165" fontId="2" fillId="0" borderId="38" xfId="1" applyNumberFormat="1" applyFont="1" applyBorder="1" applyAlignment="1">
      <alignment horizontal="center" vertical="center" wrapText="1"/>
    </xf>
    <xf numFmtId="165" fontId="2" fillId="0" borderId="39" xfId="1" applyNumberFormat="1" applyFont="1" applyBorder="1" applyAlignment="1">
      <alignment horizontal="center" vertical="center" wrapText="1"/>
    </xf>
    <xf numFmtId="168" fontId="1" fillId="0" borderId="8" xfId="2" applyNumberFormat="1" applyFont="1" applyFill="1" applyBorder="1" applyAlignment="1">
      <alignment horizontal="right" vertical="center" wrapText="1"/>
    </xf>
    <xf numFmtId="168" fontId="1" fillId="0" borderId="40" xfId="2" applyNumberFormat="1" applyFont="1" applyFill="1" applyBorder="1" applyAlignment="1">
      <alignment horizontal="right" vertical="center" wrapText="1"/>
    </xf>
    <xf numFmtId="165" fontId="2" fillId="0" borderId="41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5" fontId="22" fillId="0" borderId="8" xfId="1" applyNumberFormat="1" applyFont="1" applyBorder="1" applyAlignment="1">
      <alignment horizontal="center" vertical="center" wrapText="1"/>
    </xf>
    <xf numFmtId="168" fontId="2" fillId="0" borderId="8" xfId="2" applyNumberFormat="1" applyFont="1" applyBorder="1" applyAlignment="1">
      <alignment horizontal="right" vertical="center" wrapText="1"/>
    </xf>
    <xf numFmtId="168" fontId="2" fillId="0" borderId="40" xfId="2" applyNumberFormat="1" applyFont="1" applyBorder="1" applyAlignment="1">
      <alignment horizontal="right" vertical="center" wrapText="1"/>
    </xf>
    <xf numFmtId="165" fontId="2" fillId="0" borderId="41" xfId="0" applyNumberFormat="1" applyFont="1" applyFill="1" applyBorder="1"/>
    <xf numFmtId="165" fontId="2" fillId="0" borderId="8" xfId="0" applyNumberFormat="1" applyFont="1" applyFill="1" applyBorder="1"/>
    <xf numFmtId="165" fontId="22" fillId="0" borderId="40" xfId="0" applyNumberFormat="1" applyFont="1" applyFill="1" applyBorder="1"/>
    <xf numFmtId="168" fontId="2" fillId="0" borderId="41" xfId="2" applyNumberFormat="1" applyFont="1" applyFill="1" applyBorder="1"/>
    <xf numFmtId="168" fontId="2" fillId="0" borderId="8" xfId="2" applyNumberFormat="1" applyFont="1" applyFill="1" applyBorder="1"/>
    <xf numFmtId="168" fontId="22" fillId="0" borderId="40" xfId="2" applyNumberFormat="1" applyFont="1" applyFill="1" applyBorder="1"/>
    <xf numFmtId="165" fontId="0" fillId="0" borderId="41" xfId="0" applyNumberFormat="1" applyBorder="1"/>
    <xf numFmtId="165" fontId="0" fillId="0" borderId="8" xfId="0" applyNumberFormat="1" applyBorder="1"/>
    <xf numFmtId="165" fontId="22" fillId="0" borderId="40" xfId="0" applyNumberFormat="1" applyFont="1" applyBorder="1"/>
    <xf numFmtId="0" fontId="8" fillId="5" borderId="42" xfId="0" applyFont="1" applyFill="1" applyBorder="1"/>
    <xf numFmtId="165" fontId="2" fillId="5" borderId="38" xfId="1" applyNumberFormat="1" applyFont="1" applyFill="1" applyBorder="1" applyAlignment="1">
      <alignment horizontal="center" vertical="center" wrapText="1"/>
    </xf>
    <xf numFmtId="165" fontId="2" fillId="5" borderId="3" xfId="1" applyNumberFormat="1" applyFont="1" applyFill="1" applyBorder="1" applyAlignment="1">
      <alignment horizontal="center" vertical="center" wrapText="1"/>
    </xf>
    <xf numFmtId="168" fontId="2" fillId="5" borderId="3" xfId="2" applyNumberFormat="1" applyFont="1" applyFill="1" applyBorder="1" applyAlignment="1">
      <alignment horizontal="right" vertical="center" wrapText="1"/>
    </xf>
    <xf numFmtId="168" fontId="2" fillId="5" borderId="43" xfId="2" applyNumberFormat="1" applyFont="1" applyFill="1" applyBorder="1" applyAlignment="1">
      <alignment horizontal="right" vertical="center" wrapText="1"/>
    </xf>
    <xf numFmtId="165" fontId="22" fillId="5" borderId="3" xfId="1" applyNumberFormat="1" applyFont="1" applyFill="1" applyBorder="1" applyAlignment="1">
      <alignment horizontal="center" vertical="center" wrapText="1"/>
    </xf>
    <xf numFmtId="165" fontId="2" fillId="5" borderId="38" xfId="0" applyNumberFormat="1" applyFont="1" applyFill="1" applyBorder="1"/>
    <xf numFmtId="165" fontId="2" fillId="5" borderId="3" xfId="0" applyNumberFormat="1" applyFont="1" applyFill="1" applyBorder="1"/>
    <xf numFmtId="165" fontId="22" fillId="5" borderId="43" xfId="0" applyNumberFormat="1" applyFont="1" applyFill="1" applyBorder="1"/>
    <xf numFmtId="168" fontId="2" fillId="5" borderId="38" xfId="2" applyNumberFormat="1" applyFont="1" applyFill="1" applyBorder="1"/>
    <xf numFmtId="168" fontId="2" fillId="5" borderId="3" xfId="2" applyNumberFormat="1" applyFont="1" applyFill="1" applyBorder="1"/>
    <xf numFmtId="168" fontId="22" fillId="5" borderId="43" xfId="2" applyNumberFormat="1" applyFont="1" applyFill="1" applyBorder="1"/>
    <xf numFmtId="165" fontId="1" fillId="0" borderId="41" xfId="1" applyNumberFormat="1" applyFont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 wrapText="1"/>
    </xf>
    <xf numFmtId="168" fontId="0" fillId="0" borderId="8" xfId="2" applyNumberFormat="1" applyFont="1" applyBorder="1"/>
    <xf numFmtId="168" fontId="0" fillId="0" borderId="40" xfId="2" applyNumberFormat="1" applyFont="1" applyBorder="1"/>
    <xf numFmtId="165" fontId="0" fillId="0" borderId="41" xfId="0" applyNumberFormat="1" applyFill="1" applyBorder="1"/>
    <xf numFmtId="165" fontId="0" fillId="0" borderId="8" xfId="0" applyNumberFormat="1" applyFill="1" applyBorder="1"/>
    <xf numFmtId="168" fontId="0" fillId="0" borderId="41" xfId="2" applyNumberFormat="1" applyFont="1" applyFill="1" applyBorder="1"/>
    <xf numFmtId="168" fontId="0" fillId="0" borderId="8" xfId="2" applyNumberFormat="1" applyFont="1" applyFill="1" applyBorder="1"/>
    <xf numFmtId="165" fontId="1" fillId="0" borderId="36" xfId="1" applyNumberFormat="1" applyFont="1" applyBorder="1" applyAlignment="1">
      <alignment horizontal="center" vertical="center" wrapText="1"/>
    </xf>
    <xf numFmtId="165" fontId="2" fillId="5" borderId="36" xfId="1" applyNumberFormat="1" applyFont="1" applyFill="1" applyBorder="1" applyAlignment="1">
      <alignment horizontal="center" vertical="center" wrapText="1"/>
    </xf>
    <xf numFmtId="168" fontId="2" fillId="5" borderId="3" xfId="1" applyNumberFormat="1" applyFont="1" applyFill="1" applyBorder="1"/>
    <xf numFmtId="168" fontId="2" fillId="5" borderId="43" xfId="1" applyNumberFormat="1" applyFont="1" applyFill="1" applyBorder="1"/>
    <xf numFmtId="168" fontId="0" fillId="5" borderId="3" xfId="2" applyNumberFormat="1" applyFont="1" applyFill="1" applyBorder="1"/>
    <xf numFmtId="165" fontId="2" fillId="5" borderId="38" xfId="1" applyNumberFormat="1" applyFont="1" applyFill="1" applyBorder="1"/>
    <xf numFmtId="168" fontId="0" fillId="0" borderId="8" xfId="1" applyNumberFormat="1" applyFont="1" applyBorder="1"/>
    <xf numFmtId="168" fontId="0" fillId="0" borderId="40" xfId="1" applyNumberFormat="1" applyFont="1" applyBorder="1"/>
    <xf numFmtId="165" fontId="0" fillId="0" borderId="41" xfId="1" applyNumberFormat="1" applyFont="1" applyBorder="1"/>
    <xf numFmtId="168" fontId="0" fillId="5" borderId="38" xfId="2" applyNumberFormat="1" applyFont="1" applyFill="1" applyBorder="1"/>
    <xf numFmtId="165" fontId="1" fillId="0" borderId="14" xfId="1" applyNumberFormat="1" applyFont="1" applyBorder="1" applyAlignment="1">
      <alignment horizontal="center" vertical="center" wrapText="1"/>
    </xf>
    <xf numFmtId="168" fontId="1" fillId="0" borderId="14" xfId="2" applyNumberFormat="1" applyFont="1" applyFill="1" applyBorder="1" applyAlignment="1">
      <alignment horizontal="right" vertical="center" wrapText="1"/>
    </xf>
    <xf numFmtId="168" fontId="1" fillId="0" borderId="37" xfId="2" applyNumberFormat="1" applyFont="1" applyFill="1" applyBorder="1" applyAlignment="1">
      <alignment horizontal="right" vertical="center" wrapText="1"/>
    </xf>
    <xf numFmtId="165" fontId="22" fillId="0" borderId="14" xfId="1" applyNumberFormat="1" applyFont="1" applyBorder="1" applyAlignment="1">
      <alignment horizontal="center" vertical="center" wrapText="1"/>
    </xf>
    <xf numFmtId="168" fontId="0" fillId="0" borderId="14" xfId="1" applyNumberFormat="1" applyFont="1" applyBorder="1"/>
    <xf numFmtId="168" fontId="0" fillId="0" borderId="37" xfId="1" applyNumberFormat="1" applyFont="1" applyBorder="1"/>
    <xf numFmtId="165" fontId="22" fillId="0" borderId="37" xfId="0" applyNumberFormat="1" applyFont="1" applyFill="1" applyBorder="1"/>
    <xf numFmtId="165" fontId="0" fillId="0" borderId="36" xfId="1" applyNumberFormat="1" applyFont="1" applyBorder="1"/>
    <xf numFmtId="165" fontId="0" fillId="0" borderId="14" xfId="0" applyNumberFormat="1" applyBorder="1"/>
    <xf numFmtId="165" fontId="22" fillId="0" borderId="37" xfId="0" applyNumberFormat="1" applyFont="1" applyBorder="1"/>
    <xf numFmtId="165" fontId="2" fillId="0" borderId="42" xfId="1" applyNumberFormat="1" applyFont="1" applyBorder="1"/>
    <xf numFmtId="165" fontId="0" fillId="3" borderId="1" xfId="1" applyNumberFormat="1" applyFont="1" applyFill="1" applyBorder="1" applyAlignment="1">
      <alignment horizontal="right"/>
    </xf>
    <xf numFmtId="165" fontId="0" fillId="0" borderId="36" xfId="0" applyNumberFormat="1" applyFill="1" applyBorder="1"/>
    <xf numFmtId="165" fontId="0" fillId="0" borderId="14" xfId="0" applyNumberFormat="1" applyFill="1" applyBorder="1"/>
    <xf numFmtId="169" fontId="22" fillId="0" borderId="8" xfId="1" applyNumberFormat="1" applyFont="1" applyBorder="1" applyAlignment="1">
      <alignment horizontal="center" vertical="center" wrapText="1"/>
    </xf>
    <xf numFmtId="168" fontId="0" fillId="0" borderId="44" xfId="2" applyNumberFormat="1" applyFont="1" applyFill="1" applyBorder="1"/>
    <xf numFmtId="165" fontId="0" fillId="0" borderId="5" xfId="1" applyNumberFormat="1" applyFont="1" applyBorder="1"/>
    <xf numFmtId="168" fontId="22" fillId="0" borderId="5" xfId="2" applyNumberFormat="1" applyFont="1" applyFill="1" applyBorder="1"/>
    <xf numFmtId="165" fontId="1" fillId="0" borderId="45" xfId="1" applyNumberFormat="1" applyFont="1" applyBorder="1" applyAlignment="1">
      <alignment horizontal="center" vertical="center" wrapText="1"/>
    </xf>
    <xf numFmtId="168" fontId="0" fillId="0" borderId="37" xfId="2" applyNumberFormat="1" applyFont="1" applyBorder="1"/>
    <xf numFmtId="168" fontId="0" fillId="0" borderId="46" xfId="2" applyNumberFormat="1" applyFont="1" applyFill="1" applyBorder="1"/>
    <xf numFmtId="165" fontId="1" fillId="0" borderId="39" xfId="1" applyNumberFormat="1" applyFont="1" applyBorder="1" applyAlignment="1">
      <alignment horizontal="center" vertical="center" wrapText="1"/>
    </xf>
    <xf numFmtId="166" fontId="2" fillId="2" borderId="0" xfId="0" applyNumberFormat="1" applyFont="1" applyFill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 applyAlignment="1">
      <alignment horizontal="right"/>
    </xf>
    <xf numFmtId="165" fontId="2" fillId="3" borderId="0" xfId="1" applyNumberFormat="1" applyFont="1" applyFill="1" applyBorder="1"/>
    <xf numFmtId="166" fontId="20" fillId="0" borderId="0" xfId="0" applyNumberFormat="1" applyFont="1" applyBorder="1"/>
    <xf numFmtId="0" fontId="2" fillId="0" borderId="0" xfId="0" applyFont="1" applyBorder="1" applyAlignment="1">
      <alignment horizontal="right"/>
    </xf>
    <xf numFmtId="165" fontId="2" fillId="0" borderId="0" xfId="1" applyNumberFormat="1" applyFont="1" applyBorder="1" applyAlignment="1"/>
    <xf numFmtId="165" fontId="2" fillId="0" borderId="0" xfId="1" applyNumberFormat="1" applyFont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6" fontId="19" fillId="2" borderId="0" xfId="0" applyNumberFormat="1" applyFont="1" applyFill="1" applyBorder="1" applyAlignment="1">
      <alignment horizontal="right"/>
    </xf>
    <xf numFmtId="43" fontId="0" fillId="0" borderId="0" xfId="1" applyFont="1" applyAlignment="1">
      <alignment horizontal="right"/>
    </xf>
    <xf numFmtId="9" fontId="0" fillId="0" borderId="0" xfId="2" applyFont="1" applyAlignment="1">
      <alignment horizontal="right"/>
    </xf>
    <xf numFmtId="9" fontId="0" fillId="0" borderId="0" xfId="2" applyFont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2" xfId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9" fontId="0" fillId="0" borderId="0" xfId="1" applyNumberFormat="1" applyFont="1" applyAlignment="1">
      <alignment horizontal="right"/>
    </xf>
    <xf numFmtId="166" fontId="2" fillId="2" borderId="0" xfId="0" applyNumberFormat="1" applyFont="1" applyFill="1" applyBorder="1" applyAlignment="1">
      <alignment horizontal="right"/>
    </xf>
    <xf numFmtId="166" fontId="0" fillId="2" borderId="0" xfId="0" applyNumberFormat="1" applyFill="1" applyBorder="1" applyAlignment="1">
      <alignment horizontal="right"/>
    </xf>
    <xf numFmtId="166" fontId="19" fillId="2" borderId="0" xfId="0" applyNumberFormat="1" applyFont="1" applyFill="1" applyBorder="1" applyAlignment="1">
      <alignment horizontal="left"/>
    </xf>
    <xf numFmtId="166" fontId="0" fillId="2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5" fontId="2" fillId="3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9" fontId="1" fillId="2" borderId="0" xfId="2" applyFont="1" applyFill="1" applyAlignment="1">
      <alignment horizontal="right"/>
    </xf>
    <xf numFmtId="166" fontId="20" fillId="0" borderId="2" xfId="0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8" fontId="0" fillId="0" borderId="0" xfId="2" applyNumberFormat="1" applyFont="1" applyAlignment="1">
      <alignment horizontal="right"/>
    </xf>
    <xf numFmtId="168" fontId="0" fillId="0" borderId="0" xfId="2" applyNumberFormat="1" applyFont="1" applyBorder="1"/>
    <xf numFmtId="0" fontId="2" fillId="8" borderId="2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4" fontId="21" fillId="4" borderId="20" xfId="0" applyNumberFormat="1" applyFont="1" applyFill="1" applyBorder="1" applyAlignment="1">
      <alignment horizontal="center" vertical="center"/>
    </xf>
    <xf numFmtId="164" fontId="21" fillId="4" borderId="18" xfId="0" applyNumberFormat="1" applyFont="1" applyFill="1" applyBorder="1" applyAlignment="1">
      <alignment horizontal="center" vertical="center"/>
    </xf>
    <xf numFmtId="164" fontId="21" fillId="4" borderId="21" xfId="0" applyNumberFormat="1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</cellXfs>
  <cellStyles count="6">
    <cellStyle name="Milliers" xfId="1" builtinId="3"/>
    <cellStyle name="Normal" xfId="0" builtinId="0"/>
    <cellStyle name="Normal 2 2" xfId="5"/>
    <cellStyle name="Normal 3" xfId="3"/>
    <cellStyle name="Percent 2" xfId="4"/>
    <cellStyle name="Pourcentage" xfId="2" builtinId="5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00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550333</xdr:colOff>
      <xdr:row>1</xdr:row>
      <xdr:rowOff>112191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550333" cy="3147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00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38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2"/>
  <sheetViews>
    <sheetView showGridLines="0" zoomScale="80" zoomScaleNormal="80" workbookViewId="0">
      <pane xSplit="2" ySplit="3" topLeftCell="AU4" activePane="bottomRight" state="frozen"/>
      <selection pane="topRight" activeCell="B1" sqref="B1"/>
      <selection pane="bottomLeft" activeCell="A3" sqref="A3"/>
      <selection pane="bottomRight" activeCell="ER3" sqref="ER3"/>
    </sheetView>
  </sheetViews>
  <sheetFormatPr baseColWidth="10" defaultRowHeight="14.5" x14ac:dyDescent="0.35"/>
  <cols>
    <col min="1" max="1" width="11.453125" style="37"/>
    <col min="2" max="2" width="40.81640625" customWidth="1"/>
    <col min="3" max="26" width="20.7265625" customWidth="1"/>
    <col min="27" max="27" width="16.26953125" bestFit="1" customWidth="1"/>
    <col min="28" max="28" width="15.1796875" bestFit="1" customWidth="1"/>
    <col min="29" max="29" width="12.7265625" bestFit="1" customWidth="1"/>
    <col min="30" max="32" width="12.453125" bestFit="1" customWidth="1"/>
    <col min="33" max="34" width="13.7265625" bestFit="1" customWidth="1"/>
    <col min="35" max="35" width="15" bestFit="1" customWidth="1"/>
    <col min="36" max="36" width="14" bestFit="1" customWidth="1"/>
    <col min="37" max="37" width="12.90625" bestFit="1" customWidth="1"/>
    <col min="38" max="38" width="14" bestFit="1" customWidth="1"/>
    <col min="39" max="44" width="12.90625" bestFit="1" customWidth="1"/>
    <col min="45" max="48" width="14" bestFit="1" customWidth="1"/>
    <col min="49" max="49" width="12.90625" bestFit="1" customWidth="1"/>
    <col min="50" max="50" width="14" bestFit="1" customWidth="1"/>
    <col min="51" max="51" width="5.90625" customWidth="1"/>
    <col min="52" max="53" width="12.7265625" bestFit="1" customWidth="1"/>
    <col min="54" max="54" width="12.81640625" bestFit="1" customWidth="1"/>
    <col min="55" max="55" width="13.7265625" bestFit="1" customWidth="1"/>
    <col min="56" max="56" width="3.6328125" customWidth="1"/>
    <col min="57" max="57" width="14" bestFit="1" customWidth="1"/>
    <col min="58" max="58" width="13.81640625" bestFit="1" customWidth="1"/>
    <col min="59" max="60" width="13.7265625" bestFit="1" customWidth="1"/>
    <col min="61" max="61" width="13.7265625" customWidth="1"/>
    <col min="62" max="65" width="14" bestFit="1" customWidth="1"/>
    <col min="67" max="67" width="14" bestFit="1" customWidth="1"/>
    <col min="68" max="69" width="15.453125" bestFit="1" customWidth="1"/>
  </cols>
  <sheetData>
    <row r="1" spans="1:69" ht="45" customHeight="1" x14ac:dyDescent="0.35">
      <c r="B1" s="8"/>
    </row>
    <row r="2" spans="1:69" ht="29.25" customHeight="1" x14ac:dyDescent="0.35">
      <c r="B2" s="42" t="s">
        <v>37</v>
      </c>
      <c r="AE2" s="83"/>
    </row>
    <row r="3" spans="1:69" s="12" customFormat="1" ht="21.5" thickBot="1" x14ac:dyDescent="0.55000000000000004">
      <c r="A3" s="18"/>
      <c r="B3" s="44"/>
      <c r="C3" s="45">
        <v>42736</v>
      </c>
      <c r="D3" s="45">
        <v>42767</v>
      </c>
      <c r="E3" s="45">
        <v>42795</v>
      </c>
      <c r="F3" s="45">
        <v>42826</v>
      </c>
      <c r="G3" s="45">
        <v>42856</v>
      </c>
      <c r="H3" s="45">
        <v>42887</v>
      </c>
      <c r="I3" s="45">
        <v>42917</v>
      </c>
      <c r="J3" s="45">
        <v>42948</v>
      </c>
      <c r="K3" s="45">
        <v>42979</v>
      </c>
      <c r="L3" s="45">
        <v>43009</v>
      </c>
      <c r="M3" s="45">
        <v>43040</v>
      </c>
      <c r="N3" s="45">
        <v>43070</v>
      </c>
      <c r="O3" s="45">
        <v>43101</v>
      </c>
      <c r="P3" s="45">
        <v>43132</v>
      </c>
      <c r="Q3" s="45">
        <v>43160</v>
      </c>
      <c r="R3" s="45">
        <v>43191</v>
      </c>
      <c r="S3" s="45">
        <v>43221</v>
      </c>
      <c r="T3" s="45">
        <v>43252</v>
      </c>
      <c r="U3" s="45">
        <v>43282</v>
      </c>
      <c r="V3" s="45">
        <v>43313</v>
      </c>
      <c r="W3" s="45">
        <v>43344</v>
      </c>
      <c r="X3" s="45">
        <v>43374</v>
      </c>
      <c r="Y3" s="45">
        <v>43405</v>
      </c>
      <c r="Z3" s="45">
        <v>43435</v>
      </c>
      <c r="AA3" s="45">
        <v>43466</v>
      </c>
      <c r="AB3" s="45">
        <v>43497</v>
      </c>
      <c r="AC3" s="45">
        <v>43525</v>
      </c>
      <c r="AD3" s="45">
        <v>43556</v>
      </c>
      <c r="AE3" s="45">
        <v>43586</v>
      </c>
      <c r="AF3" s="45">
        <v>43617</v>
      </c>
      <c r="AG3" s="45">
        <v>43647</v>
      </c>
      <c r="AH3" s="45">
        <v>43678</v>
      </c>
      <c r="AI3" s="45">
        <v>43709</v>
      </c>
      <c r="AJ3" s="45">
        <v>43739</v>
      </c>
      <c r="AK3" s="45">
        <v>43770</v>
      </c>
      <c r="AL3" s="45">
        <v>43800</v>
      </c>
      <c r="AM3" s="45">
        <v>43831</v>
      </c>
      <c r="AN3" s="45">
        <v>43862</v>
      </c>
      <c r="AO3" s="45">
        <v>43891</v>
      </c>
      <c r="AP3" s="45">
        <v>43922</v>
      </c>
      <c r="AQ3" s="45">
        <v>43952</v>
      </c>
      <c r="AR3" s="45">
        <v>43983</v>
      </c>
      <c r="AS3" s="45">
        <v>44013</v>
      </c>
      <c r="AT3" s="45">
        <v>44044</v>
      </c>
      <c r="AU3" s="45">
        <v>44075</v>
      </c>
      <c r="AV3" s="45">
        <v>44105</v>
      </c>
      <c r="AW3" s="45">
        <v>44136</v>
      </c>
      <c r="AX3" s="45">
        <v>44166</v>
      </c>
      <c r="AZ3" s="92" t="s">
        <v>123</v>
      </c>
      <c r="BA3" s="92" t="s">
        <v>124</v>
      </c>
      <c r="BB3" s="92" t="s">
        <v>125</v>
      </c>
      <c r="BC3" s="92" t="s">
        <v>126</v>
      </c>
      <c r="BD3" s="92"/>
      <c r="BE3" s="92" t="s">
        <v>127</v>
      </c>
      <c r="BF3" s="92" t="s">
        <v>128</v>
      </c>
      <c r="BG3" s="92" t="s">
        <v>129</v>
      </c>
      <c r="BH3" s="92" t="s">
        <v>130</v>
      </c>
      <c r="BI3" s="92"/>
      <c r="BJ3" s="92" t="s">
        <v>141</v>
      </c>
      <c r="BK3" s="92" t="s">
        <v>142</v>
      </c>
      <c r="BL3" s="92" t="s">
        <v>143</v>
      </c>
      <c r="BM3" s="92" t="s">
        <v>144</v>
      </c>
      <c r="BN3" s="92"/>
      <c r="BO3" s="92">
        <v>2018</v>
      </c>
      <c r="BP3" s="92">
        <v>2019</v>
      </c>
      <c r="BQ3" s="92">
        <v>2020</v>
      </c>
    </row>
    <row r="4" spans="1:69" s="41" customFormat="1" ht="21" x14ac:dyDescent="0.5">
      <c r="A4" s="46"/>
      <c r="B4" s="43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BJ4" s="230">
        <f>BJ5/BE5-1</f>
        <v>0.308624439459245</v>
      </c>
    </row>
    <row r="5" spans="1:69" x14ac:dyDescent="0.35">
      <c r="B5" s="59" t="s">
        <v>84</v>
      </c>
      <c r="C5" s="66">
        <f>SUM(MTN!C5,AIRTEL!C5)</f>
        <v>0</v>
      </c>
      <c r="D5" s="66">
        <f>SUM(MTN!D5,AIRTEL!D5)</f>
        <v>0</v>
      </c>
      <c r="E5" s="66">
        <f>SUM(MTN!E5,AIRTEL!E5)</f>
        <v>0</v>
      </c>
      <c r="F5" s="66">
        <f>SUM(MTN!F5,AIRTEL!F5)</f>
        <v>0</v>
      </c>
      <c r="G5" s="66">
        <f>SUM(MTN!G5,AIRTEL!G5)</f>
        <v>0</v>
      </c>
      <c r="H5" s="66">
        <f>SUM(MTN!H5,AIRTEL!H5)</f>
        <v>0</v>
      </c>
      <c r="I5" s="66">
        <f>SUM(MTN!I5,AIRTEL!I5)</f>
        <v>0</v>
      </c>
      <c r="J5" s="66">
        <f>SUM(MTN!J5,AIRTEL!J5)</f>
        <v>0</v>
      </c>
      <c r="K5" s="66">
        <f>SUM(MTN!K5,AIRTEL!K5)</f>
        <v>0</v>
      </c>
      <c r="L5" s="66">
        <f>SUM(MTN!L5,AIRTEL!L5)</f>
        <v>0</v>
      </c>
      <c r="M5" s="66">
        <f>SUM(MTN!M5,AIRTEL!M5)</f>
        <v>0</v>
      </c>
      <c r="N5" s="66">
        <f>SUM(MTN!N5,AIRTEL!N5)</f>
        <v>0</v>
      </c>
      <c r="O5" s="66">
        <f>SUM(MTN!O5,AIRTEL!O5)</f>
        <v>0</v>
      </c>
      <c r="P5" s="66">
        <f>SUM(MTN!P5,AIRTEL!P5)</f>
        <v>0</v>
      </c>
      <c r="Q5" s="66">
        <f>SUM(MTN!Q5,AIRTEL!Q5)</f>
        <v>0</v>
      </c>
      <c r="R5" s="66">
        <f>SUM(MTN!R5,AIRTEL!R5)</f>
        <v>0</v>
      </c>
      <c r="S5" s="66">
        <f>SUM(MTN!S5,AIRTEL!S5)</f>
        <v>0</v>
      </c>
      <c r="T5" s="66">
        <f>SUM(MTN!T5,AIRTEL!T5)</f>
        <v>0</v>
      </c>
      <c r="U5" s="66">
        <f>SUM(MTN!U5,AIRTEL!U5)</f>
        <v>0</v>
      </c>
      <c r="V5" s="66">
        <f>SUM(MTN!V5,AIRTEL!V5)</f>
        <v>0</v>
      </c>
      <c r="W5" s="66">
        <f>SUM(MTN!W5,AIRTEL!W5)</f>
        <v>4186.3209999999999</v>
      </c>
      <c r="X5" s="66">
        <f>SUM(MTN!X5,AIRTEL!X5)</f>
        <v>4322.6270000000004</v>
      </c>
      <c r="Y5" s="66">
        <f>SUM(MTN!Y5,AIRTEL!Y5)</f>
        <v>4493.34</v>
      </c>
      <c r="Z5" s="66">
        <f>SUM(MTN!Z5,AIRTEL!Z5)</f>
        <v>4644.5619999999999</v>
      </c>
      <c r="AA5" s="66">
        <f>SUM(MTN!AA5,AIRTEL!AA5)</f>
        <v>4527.3590000000004</v>
      </c>
      <c r="AB5" s="66">
        <f>SUM(MTN!AB5,AIRTEL!AB5)</f>
        <v>4647.2510000000002</v>
      </c>
      <c r="AC5" s="66">
        <f>SUM(MTN!AC5,AIRTEL!AC5)</f>
        <v>4674.7270000000008</v>
      </c>
      <c r="AD5" s="66">
        <f>SUM(MTN!AD5,AIRTEL!AD5)</f>
        <v>4594.933</v>
      </c>
      <c r="AE5" s="66">
        <f>SUM(MTN!AE5,AIRTEL!AE5)</f>
        <v>4906.3899999999994</v>
      </c>
      <c r="AF5" s="66">
        <f>SUM(MTN!AF5,AIRTEL!AF5)</f>
        <v>5970.2190000000001</v>
      </c>
      <c r="AG5" s="66">
        <f>SUM(MTN!AG5,AIRTEL!AG5)</f>
        <v>6241.3209999999999</v>
      </c>
      <c r="AH5" s="66">
        <f>SUM(MTN!AH5,AIRTEL!AH5)</f>
        <v>6573.2170000000006</v>
      </c>
      <c r="AI5" s="66">
        <f>SUM(MTN!AI5,AIRTEL!AI5)</f>
        <v>6308.141333333333</v>
      </c>
      <c r="AJ5" s="66">
        <f>SUM(MTN!AJ5,AIRTEL!AJ5)</f>
        <v>5647.98</v>
      </c>
      <c r="AK5" s="66">
        <f>SUM(MTN!AK5,AIRTEL!AK5)</f>
        <v>5785.3279999999995</v>
      </c>
      <c r="AL5" s="66">
        <f>SUM(MTN!AL5,AIRTEL!AL5)</f>
        <v>5993.9579999999996</v>
      </c>
      <c r="AM5" s="66">
        <f>SUM(MTN!AM5,AIRTEL!AM5)</f>
        <v>6140.0050000000001</v>
      </c>
      <c r="AN5" s="66">
        <f>SUM(MTN!AN5,AIRTEL!AN5)</f>
        <v>5980.4650000000001</v>
      </c>
      <c r="AO5" s="66">
        <f>SUM(MTN!AO5,AIRTEL!AO5)</f>
        <v>6117.4619999999995</v>
      </c>
      <c r="AP5" s="66">
        <f>SUM(MTN!AP5,AIRTEL!AP5)</f>
        <v>6168.7180000000008</v>
      </c>
      <c r="AQ5" s="66">
        <f>SUM(MTN!AQ5,AIRTEL!AQ5)</f>
        <v>6328.598</v>
      </c>
      <c r="AR5" s="66">
        <f>SUM(MTN!AR5,AIRTEL!AR5)</f>
        <v>6496.6550000000007</v>
      </c>
      <c r="AS5" s="66">
        <f>SUM(MTN!AS5,AIRTEL!AS5)</f>
        <v>0</v>
      </c>
      <c r="AT5" s="66">
        <f>SUM(MTN!AT5,AIRTEL!AT5)</f>
        <v>0</v>
      </c>
      <c r="AU5" s="66">
        <f>SUM(MTN!AU5,AIRTEL!AU5)</f>
        <v>0</v>
      </c>
      <c r="AV5" s="66">
        <f>SUM(MTN!AV5,AIRTEL!AV5)</f>
        <v>0</v>
      </c>
      <c r="AW5" s="66">
        <f>SUM(MTN!AW5,AIRTEL!AW5)</f>
        <v>0</v>
      </c>
      <c r="AX5" s="66">
        <f>SUM(MTN!AX5,AIRTEL!AX5)</f>
        <v>0</v>
      </c>
      <c r="AY5" s="100"/>
      <c r="AZ5" s="97">
        <f>Q5</f>
        <v>0</v>
      </c>
      <c r="BA5" s="97">
        <f>R5</f>
        <v>0</v>
      </c>
      <c r="BB5" s="97">
        <f>W5</f>
        <v>4186.3209999999999</v>
      </c>
      <c r="BC5" s="97">
        <f>Z5</f>
        <v>4644.5619999999999</v>
      </c>
      <c r="BD5" s="101"/>
      <c r="BE5" s="99">
        <f>AC5</f>
        <v>4674.7270000000008</v>
      </c>
      <c r="BF5" s="99">
        <f>AF5</f>
        <v>5970.2190000000001</v>
      </c>
      <c r="BG5" s="99">
        <f>AI5</f>
        <v>6308.141333333333</v>
      </c>
      <c r="BH5" s="99">
        <f>AL5</f>
        <v>5993.9579999999996</v>
      </c>
      <c r="BI5" s="201"/>
      <c r="BJ5" s="99">
        <f>AO5</f>
        <v>6117.4619999999995</v>
      </c>
      <c r="BK5" s="99">
        <f>AR5</f>
        <v>6496.6550000000007</v>
      </c>
      <c r="BL5" s="99">
        <f>AU5</f>
        <v>0</v>
      </c>
      <c r="BM5" s="99">
        <f>AX5</f>
        <v>0</v>
      </c>
      <c r="BN5" s="99"/>
      <c r="BO5" s="99">
        <f>BC5</f>
        <v>4644.5619999999999</v>
      </c>
      <c r="BP5" s="99">
        <f>BH5</f>
        <v>5993.9579999999996</v>
      </c>
      <c r="BQ5" s="99">
        <f>BM5</f>
        <v>0</v>
      </c>
    </row>
    <row r="6" spans="1:69" x14ac:dyDescent="0.35">
      <c r="B6" s="47" t="s">
        <v>14</v>
      </c>
      <c r="C6" s="11"/>
      <c r="D6" s="49">
        <f t="shared" ref="D6:AL6" si="0">IF(ISERROR(D5/C5-1),0,D5/C5-1)</f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49">
        <f t="shared" si="0"/>
        <v>0</v>
      </c>
      <c r="O6" s="49">
        <f t="shared" si="0"/>
        <v>0</v>
      </c>
      <c r="P6" s="49">
        <f t="shared" si="0"/>
        <v>0</v>
      </c>
      <c r="Q6" s="49">
        <f t="shared" si="0"/>
        <v>0</v>
      </c>
      <c r="R6" s="49">
        <f t="shared" si="0"/>
        <v>0</v>
      </c>
      <c r="S6" s="49">
        <f t="shared" si="0"/>
        <v>0</v>
      </c>
      <c r="T6" s="49">
        <f t="shared" si="0"/>
        <v>0</v>
      </c>
      <c r="U6" s="49">
        <f t="shared" si="0"/>
        <v>0</v>
      </c>
      <c r="V6" s="49">
        <f t="shared" si="0"/>
        <v>0</v>
      </c>
      <c r="W6" s="49">
        <f t="shared" si="0"/>
        <v>0</v>
      </c>
      <c r="X6" s="49">
        <f t="shared" si="0"/>
        <v>3.2559853866915622E-2</v>
      </c>
      <c r="Y6" s="49">
        <f t="shared" si="0"/>
        <v>3.9492882453193268E-2</v>
      </c>
      <c r="Z6" s="49">
        <f t="shared" si="0"/>
        <v>3.3654697841694503E-2</v>
      </c>
      <c r="AA6" s="49">
        <f t="shared" si="0"/>
        <v>-2.5234456984318365E-2</v>
      </c>
      <c r="AB6" s="49">
        <f t="shared" si="0"/>
        <v>2.6481664034153196E-2</v>
      </c>
      <c r="AC6" s="49">
        <f t="shared" si="0"/>
        <v>5.912312461711311E-3</v>
      </c>
      <c r="AD6" s="49">
        <f t="shared" si="0"/>
        <v>-1.7069232064246931E-2</v>
      </c>
      <c r="AE6" s="79">
        <f t="shared" si="0"/>
        <v>6.7782707604223891E-2</v>
      </c>
      <c r="AF6" s="49">
        <f t="shared" si="0"/>
        <v>0.21682520142100414</v>
      </c>
      <c r="AG6" s="49">
        <f t="shared" si="0"/>
        <v>4.5409054508720681E-2</v>
      </c>
      <c r="AH6" s="49">
        <f t="shared" si="0"/>
        <v>5.3177203992552213E-2</v>
      </c>
      <c r="AI6" s="49">
        <f t="shared" si="0"/>
        <v>-4.032662647021501E-2</v>
      </c>
      <c r="AJ6" s="49">
        <f t="shared" si="0"/>
        <v>-0.10465227369667895</v>
      </c>
      <c r="AK6" s="49">
        <f t="shared" si="0"/>
        <v>2.4318074780718124E-2</v>
      </c>
      <c r="AL6" s="49">
        <f t="shared" si="0"/>
        <v>3.6061913862100781E-2</v>
      </c>
      <c r="AM6" s="49">
        <f t="shared" ref="AM6:AX6" si="1">IF(ISERROR(AM5/AL5-1),0,AM5/AL5-1)</f>
        <v>2.4365702929516786E-2</v>
      </c>
      <c r="AN6" s="49">
        <f t="shared" si="1"/>
        <v>-2.5983692195690411E-2</v>
      </c>
      <c r="AO6" s="49">
        <f t="shared" si="1"/>
        <v>2.290741606212876E-2</v>
      </c>
      <c r="AP6" s="49">
        <f t="shared" si="1"/>
        <v>8.3786380691863727E-3</v>
      </c>
      <c r="AQ6" s="49">
        <f t="shared" si="1"/>
        <v>2.5917864943737046E-2</v>
      </c>
      <c r="AR6" s="49">
        <f t="shared" si="1"/>
        <v>2.6555170671292538E-2</v>
      </c>
      <c r="AS6" s="49">
        <f t="shared" si="1"/>
        <v>-1</v>
      </c>
      <c r="AT6" s="49">
        <f t="shared" si="1"/>
        <v>0</v>
      </c>
      <c r="AU6" s="49">
        <f t="shared" si="1"/>
        <v>0</v>
      </c>
      <c r="AV6" s="49">
        <f t="shared" si="1"/>
        <v>0</v>
      </c>
      <c r="AW6" s="49">
        <f t="shared" si="1"/>
        <v>0</v>
      </c>
      <c r="AX6" s="49">
        <f t="shared" si="1"/>
        <v>0</v>
      </c>
    </row>
    <row r="7" spans="1:69" x14ac:dyDescent="0.35">
      <c r="B7" s="4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BJ7" s="230">
        <f>BJ8/BE8-1</f>
        <v>0.62403040612821092</v>
      </c>
    </row>
    <row r="8" spans="1:69" x14ac:dyDescent="0.35">
      <c r="B8" s="59" t="s">
        <v>85</v>
      </c>
      <c r="C8" s="66">
        <f>SUM(MTN!C8,AIRTEL!C8)</f>
        <v>0</v>
      </c>
      <c r="D8" s="66">
        <f>SUM(MTN!D8,AIRTEL!D8)</f>
        <v>0</v>
      </c>
      <c r="E8" s="66">
        <f>SUM(MTN!E8,AIRTEL!E8)</f>
        <v>0</v>
      </c>
      <c r="F8" s="66">
        <f>SUM(MTN!F8,AIRTEL!F8)</f>
        <v>0</v>
      </c>
      <c r="G8" s="66">
        <f>SUM(MTN!G8,AIRTEL!G8)</f>
        <v>0</v>
      </c>
      <c r="H8" s="66">
        <f>SUM(MTN!H8,AIRTEL!H8)</f>
        <v>0</v>
      </c>
      <c r="I8" s="66">
        <f>SUM(MTN!I8,AIRTEL!I8)</f>
        <v>0</v>
      </c>
      <c r="J8" s="66">
        <f>SUM(MTN!J8,AIRTEL!J8)</f>
        <v>0</v>
      </c>
      <c r="K8" s="66">
        <f>SUM(MTN!K8,AIRTEL!K8)</f>
        <v>0</v>
      </c>
      <c r="L8" s="66">
        <f>SUM(MTN!L8,AIRTEL!L8)</f>
        <v>0</v>
      </c>
      <c r="M8" s="66">
        <f>SUM(MTN!M8,AIRTEL!M8)</f>
        <v>0</v>
      </c>
      <c r="N8" s="66">
        <f>SUM(MTN!N8,AIRTEL!N8)</f>
        <v>0</v>
      </c>
      <c r="O8" s="66">
        <f>SUM(MTN!O8,AIRTEL!O8)</f>
        <v>0</v>
      </c>
      <c r="P8" s="66">
        <f>SUM(MTN!P8,AIRTEL!P8)</f>
        <v>0</v>
      </c>
      <c r="Q8" s="66">
        <f>SUM(MTN!Q8,AIRTEL!Q8)</f>
        <v>0</v>
      </c>
      <c r="R8" s="66">
        <f>SUM(MTN!R8,AIRTEL!R8)</f>
        <v>0</v>
      </c>
      <c r="S8" s="66">
        <f>SUM(MTN!S8,AIRTEL!S8)</f>
        <v>0</v>
      </c>
      <c r="T8" s="66">
        <f>SUM(MTN!T8,AIRTEL!T8)</f>
        <v>0</v>
      </c>
      <c r="U8" s="66">
        <f>SUM(MTN!U8,AIRTEL!U8)</f>
        <v>0</v>
      </c>
      <c r="V8" s="66">
        <f>SUM(MTN!V8,AIRTEL!V8)</f>
        <v>0</v>
      </c>
      <c r="W8" s="66">
        <f>SUM(MTN!W8,AIRTEL!W8)</f>
        <v>612.774</v>
      </c>
      <c r="X8" s="66">
        <f>SUM(MTN!X8,AIRTEL!X8)</f>
        <v>674.07300000000009</v>
      </c>
      <c r="Y8" s="66">
        <f>SUM(MTN!Y8,AIRTEL!Y8)</f>
        <v>766.33899999999994</v>
      </c>
      <c r="Z8" s="66">
        <f>SUM(MTN!Z8,AIRTEL!Z8)</f>
        <v>911.78899999999999</v>
      </c>
      <c r="AA8" s="66">
        <f>SUM(MTN!AA8,AIRTEL!AA8)</f>
        <v>930.17399999999998</v>
      </c>
      <c r="AB8" s="66">
        <f>SUM(MTN!AB8,AIRTEL!AB8)</f>
        <v>1020.836</v>
      </c>
      <c r="AC8" s="66">
        <f>SUM(MTN!AC8,AIRTEL!AC8)</f>
        <v>1191.865</v>
      </c>
      <c r="AD8" s="66">
        <f>SUM(MTN!AD8,AIRTEL!AD8)</f>
        <v>1262.375</v>
      </c>
      <c r="AE8" s="66">
        <f>SUM(MTN!AE8,AIRTEL!AE8)</f>
        <v>1348.4639999999999</v>
      </c>
      <c r="AF8" s="66">
        <f>SUM(MTN!AF8,AIRTEL!AF8)</f>
        <v>1469.5060000000001</v>
      </c>
      <c r="AG8" s="66">
        <f>SUM(MTN!AG8,AIRTEL!AG8)</f>
        <v>1617.3020000000001</v>
      </c>
      <c r="AH8" s="66">
        <f>SUM(MTN!AH8,AIRTEL!AH8)</f>
        <v>1623.6289999999999</v>
      </c>
      <c r="AI8" s="66">
        <f>SUM(MTN!AI8,AIRTEL!AI8)</f>
        <v>1736.3219999999999</v>
      </c>
      <c r="AJ8" s="66">
        <f>SUM(MTN!AJ8,AIRTEL!AJ8)</f>
        <v>1759.7260000000001</v>
      </c>
      <c r="AK8" s="66">
        <f>SUM(MTN!AK8,AIRTEL!AK8)</f>
        <v>1779.8</v>
      </c>
      <c r="AL8" s="66">
        <f>SUM(MTN!AL8,AIRTEL!AL8)</f>
        <v>1856.134</v>
      </c>
      <c r="AM8" s="66">
        <f>SUM(MTN!AM8,AIRTEL!AM8)</f>
        <v>1819.259</v>
      </c>
      <c r="AN8" s="66">
        <f>SUM(MTN!AN8,AIRTEL!AN8)</f>
        <v>1861.3490000000002</v>
      </c>
      <c r="AO8" s="66">
        <f>SUM(MTN!AO8,AIRTEL!AO8)</f>
        <v>1935.625</v>
      </c>
      <c r="AP8" s="66">
        <f>SUM(MTN!AP8,AIRTEL!AP8)</f>
        <v>1784.299</v>
      </c>
      <c r="AQ8" s="66">
        <f>SUM(MTN!AQ8,AIRTEL!AQ8)</f>
        <v>1935.491</v>
      </c>
      <c r="AR8" s="66">
        <f>SUM(MTN!AR8,AIRTEL!AR8)</f>
        <v>2102.846</v>
      </c>
      <c r="AS8" s="66">
        <f>SUM(MTN!AS8,AIRTEL!AS8)</f>
        <v>0</v>
      </c>
      <c r="AT8" s="66">
        <f>SUM(MTN!AT8,AIRTEL!AT8)</f>
        <v>0</v>
      </c>
      <c r="AU8" s="66">
        <f>SUM(MTN!AU8,AIRTEL!AU8)</f>
        <v>0</v>
      </c>
      <c r="AV8" s="66">
        <f>SUM(MTN!AV8,AIRTEL!AV8)</f>
        <v>0</v>
      </c>
      <c r="AW8" s="66">
        <f>SUM(MTN!AW8,AIRTEL!AW8)</f>
        <v>0</v>
      </c>
      <c r="AX8" s="66">
        <f>SUM(MTN!AX8,AIRTEL!AX8)</f>
        <v>0</v>
      </c>
      <c r="AY8" s="46"/>
      <c r="AZ8" s="97">
        <f>Q8</f>
        <v>0</v>
      </c>
      <c r="BA8" s="97">
        <f>T8</f>
        <v>0</v>
      </c>
      <c r="BB8" s="97">
        <f>W8</f>
        <v>612.774</v>
      </c>
      <c r="BC8" s="97">
        <f>Z8</f>
        <v>911.78899999999999</v>
      </c>
      <c r="BD8" s="98"/>
      <c r="BE8" s="97">
        <f>AC8</f>
        <v>1191.865</v>
      </c>
      <c r="BF8" s="97">
        <f>AF8</f>
        <v>1469.5060000000001</v>
      </c>
      <c r="BG8" s="97">
        <f>AI8</f>
        <v>1736.3219999999999</v>
      </c>
      <c r="BH8" s="97">
        <f>AL8</f>
        <v>1856.134</v>
      </c>
      <c r="BI8" s="202"/>
      <c r="BJ8" s="97">
        <f>AO8</f>
        <v>1935.625</v>
      </c>
      <c r="BK8" s="97">
        <f>AR8</f>
        <v>2102.846</v>
      </c>
      <c r="BL8" s="97">
        <f>AU8</f>
        <v>0</v>
      </c>
      <c r="BM8" s="97">
        <f>AX8</f>
        <v>0</v>
      </c>
      <c r="BN8" s="97"/>
      <c r="BO8" s="97">
        <f>BC8</f>
        <v>911.78899999999999</v>
      </c>
      <c r="BP8" s="97">
        <f>BH8</f>
        <v>1856.134</v>
      </c>
      <c r="BQ8" s="97">
        <f>BM8</f>
        <v>0</v>
      </c>
    </row>
    <row r="9" spans="1:69" x14ac:dyDescent="0.35">
      <c r="B9" s="47" t="s">
        <v>14</v>
      </c>
      <c r="C9" s="11"/>
      <c r="D9" s="49">
        <f t="shared" ref="D9:AL9" si="2">IF(ISERROR(D8/C8-1),0,D8/C8-1)</f>
        <v>0</v>
      </c>
      <c r="E9" s="49">
        <f t="shared" si="2"/>
        <v>0</v>
      </c>
      <c r="F9" s="49">
        <f t="shared" si="2"/>
        <v>0</v>
      </c>
      <c r="G9" s="49">
        <f t="shared" si="2"/>
        <v>0</v>
      </c>
      <c r="H9" s="49">
        <f t="shared" si="2"/>
        <v>0</v>
      </c>
      <c r="I9" s="49">
        <f t="shared" si="2"/>
        <v>0</v>
      </c>
      <c r="J9" s="49">
        <f t="shared" si="2"/>
        <v>0</v>
      </c>
      <c r="K9" s="49">
        <f t="shared" si="2"/>
        <v>0</v>
      </c>
      <c r="L9" s="49">
        <f t="shared" si="2"/>
        <v>0</v>
      </c>
      <c r="M9" s="49">
        <f t="shared" si="2"/>
        <v>0</v>
      </c>
      <c r="N9" s="49">
        <f t="shared" si="2"/>
        <v>0</v>
      </c>
      <c r="O9" s="49">
        <f t="shared" si="2"/>
        <v>0</v>
      </c>
      <c r="P9" s="49">
        <f t="shared" si="2"/>
        <v>0</v>
      </c>
      <c r="Q9" s="49">
        <f t="shared" si="2"/>
        <v>0</v>
      </c>
      <c r="R9" s="49">
        <f t="shared" si="2"/>
        <v>0</v>
      </c>
      <c r="S9" s="49">
        <f t="shared" si="2"/>
        <v>0</v>
      </c>
      <c r="T9" s="49">
        <f t="shared" si="2"/>
        <v>0</v>
      </c>
      <c r="U9" s="49">
        <f t="shared" si="2"/>
        <v>0</v>
      </c>
      <c r="V9" s="49">
        <f t="shared" si="2"/>
        <v>0</v>
      </c>
      <c r="W9" s="49">
        <f t="shared" si="2"/>
        <v>0</v>
      </c>
      <c r="X9" s="49">
        <f t="shared" si="2"/>
        <v>0.10003524953734999</v>
      </c>
      <c r="Y9" s="49">
        <f t="shared" si="2"/>
        <v>0.1368783499709969</v>
      </c>
      <c r="Z9" s="49">
        <f t="shared" si="2"/>
        <v>0.18979850953690214</v>
      </c>
      <c r="AA9" s="49">
        <f t="shared" si="2"/>
        <v>2.016365628451311E-2</v>
      </c>
      <c r="AB9" s="49">
        <f t="shared" si="2"/>
        <v>9.746778559710334E-2</v>
      </c>
      <c r="AC9" s="49">
        <f t="shared" si="2"/>
        <v>0.16753817459415621</v>
      </c>
      <c r="AD9" s="80">
        <f t="shared" si="2"/>
        <v>5.9159384661853442E-2</v>
      </c>
      <c r="AE9" s="79">
        <f t="shared" si="2"/>
        <v>6.8196059015743993E-2</v>
      </c>
      <c r="AF9" s="49">
        <f t="shared" si="2"/>
        <v>8.9762870940566453E-2</v>
      </c>
      <c r="AG9" s="49">
        <f t="shared" si="2"/>
        <v>0.10057529537136967</v>
      </c>
      <c r="AH9" s="49">
        <f t="shared" si="2"/>
        <v>3.9120708439115415E-3</v>
      </c>
      <c r="AI9" s="49">
        <f t="shared" si="2"/>
        <v>6.940809753952415E-2</v>
      </c>
      <c r="AJ9" s="49">
        <f t="shared" si="2"/>
        <v>1.3479066670813555E-2</v>
      </c>
      <c r="AK9" s="49">
        <f t="shared" si="2"/>
        <v>1.1407457751945405E-2</v>
      </c>
      <c r="AL9" s="49">
        <f t="shared" si="2"/>
        <v>4.2889088661647312E-2</v>
      </c>
      <c r="AM9" s="49">
        <f t="shared" ref="AM9:AX9" si="3">IF(ISERROR(AM8/AL8-1),0,AM8/AL8-1)</f>
        <v>-1.986656135817777E-2</v>
      </c>
      <c r="AN9" s="49">
        <f t="shared" si="3"/>
        <v>2.3135793199319243E-2</v>
      </c>
      <c r="AO9" s="49">
        <f t="shared" si="3"/>
        <v>3.9904391922202631E-2</v>
      </c>
      <c r="AP9" s="49">
        <f t="shared" si="3"/>
        <v>-7.8179399418792372E-2</v>
      </c>
      <c r="AQ9" s="49">
        <f t="shared" si="3"/>
        <v>8.473467731585349E-2</v>
      </c>
      <c r="AR9" s="49">
        <f t="shared" si="3"/>
        <v>8.6466431515310527E-2</v>
      </c>
      <c r="AS9" s="49">
        <f t="shared" si="3"/>
        <v>-1</v>
      </c>
      <c r="AT9" s="49">
        <f t="shared" si="3"/>
        <v>0</v>
      </c>
      <c r="AU9" s="49">
        <f t="shared" si="3"/>
        <v>0</v>
      </c>
      <c r="AV9" s="49">
        <f t="shared" si="3"/>
        <v>0</v>
      </c>
      <c r="AW9" s="49">
        <f t="shared" si="3"/>
        <v>0</v>
      </c>
      <c r="AX9" s="49">
        <f t="shared" si="3"/>
        <v>0</v>
      </c>
    </row>
    <row r="10" spans="1:69" x14ac:dyDescent="0.35"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69" s="16" customFormat="1" x14ac:dyDescent="0.35">
      <c r="A11" s="37"/>
      <c r="B11" s="67" t="s">
        <v>15</v>
      </c>
      <c r="C11" s="15">
        <f>SUM(C14:C21)</f>
        <v>0</v>
      </c>
      <c r="D11" s="15">
        <f t="shared" ref="D11:AL11" si="4">SUM(D14:D21)</f>
        <v>0</v>
      </c>
      <c r="E11" s="15">
        <f t="shared" si="4"/>
        <v>0</v>
      </c>
      <c r="F11" s="15">
        <f t="shared" si="4"/>
        <v>0</v>
      </c>
      <c r="G11" s="15">
        <f t="shared" si="4"/>
        <v>0</v>
      </c>
      <c r="H11" s="15">
        <f t="shared" si="4"/>
        <v>0</v>
      </c>
      <c r="I11" s="15">
        <f t="shared" si="4"/>
        <v>0</v>
      </c>
      <c r="J11" s="15">
        <f t="shared" si="4"/>
        <v>0</v>
      </c>
      <c r="K11" s="15">
        <f t="shared" si="4"/>
        <v>0</v>
      </c>
      <c r="L11" s="15">
        <f t="shared" si="4"/>
        <v>0</v>
      </c>
      <c r="M11" s="15">
        <f t="shared" si="4"/>
        <v>0</v>
      </c>
      <c r="N11" s="15">
        <f t="shared" si="4"/>
        <v>0</v>
      </c>
      <c r="O11" s="15">
        <f t="shared" si="4"/>
        <v>0</v>
      </c>
      <c r="P11" s="15">
        <f t="shared" si="4"/>
        <v>0</v>
      </c>
      <c r="Q11" s="15">
        <f t="shared" si="4"/>
        <v>0</v>
      </c>
      <c r="R11" s="15">
        <f t="shared" si="4"/>
        <v>0</v>
      </c>
      <c r="S11" s="15">
        <f t="shared" si="4"/>
        <v>0</v>
      </c>
      <c r="T11" s="15">
        <f t="shared" si="4"/>
        <v>0</v>
      </c>
      <c r="U11" s="15">
        <f t="shared" si="4"/>
        <v>0</v>
      </c>
      <c r="V11" s="15">
        <f t="shared" si="4"/>
        <v>0</v>
      </c>
      <c r="W11" s="15">
        <f t="shared" si="4"/>
        <v>8195.0640000000021</v>
      </c>
      <c r="X11" s="15">
        <f t="shared" si="4"/>
        <v>9985.7389999999996</v>
      </c>
      <c r="Y11" s="15">
        <f t="shared" si="4"/>
        <v>11458.757</v>
      </c>
      <c r="Z11" s="15">
        <f t="shared" si="4"/>
        <v>16111.970999999998</v>
      </c>
      <c r="AA11" s="15">
        <f t="shared" si="4"/>
        <v>17490.117000000002</v>
      </c>
      <c r="AB11" s="15">
        <f t="shared" si="4"/>
        <v>18591.8</v>
      </c>
      <c r="AC11" s="15">
        <f t="shared" si="4"/>
        <v>23367.813000000002</v>
      </c>
      <c r="AD11" s="15">
        <f t="shared" si="4"/>
        <v>25008.33</v>
      </c>
      <c r="AE11" s="15">
        <f t="shared" si="4"/>
        <v>28329.829000000002</v>
      </c>
      <c r="AF11" s="15">
        <f t="shared" si="4"/>
        <v>29192.550999999999</v>
      </c>
      <c r="AG11" s="15">
        <f t="shared" si="4"/>
        <v>32006.021000000001</v>
      </c>
      <c r="AH11" s="15">
        <f t="shared" si="4"/>
        <v>33467.948999999993</v>
      </c>
      <c r="AI11" s="15">
        <f t="shared" si="4"/>
        <v>33868.154014177941</v>
      </c>
      <c r="AJ11" s="15">
        <f t="shared" si="4"/>
        <v>34164.938307041011</v>
      </c>
      <c r="AK11" s="15">
        <f t="shared" si="4"/>
        <v>34338.495151038413</v>
      </c>
      <c r="AL11" s="15">
        <f t="shared" si="4"/>
        <v>38363.967239320693</v>
      </c>
      <c r="AM11" s="15">
        <f t="shared" ref="AM11:AW11" si="5">SUM(AM14:AM21)</f>
        <v>29866.70518957857</v>
      </c>
      <c r="AN11" s="15">
        <f t="shared" si="5"/>
        <v>31577.096886486674</v>
      </c>
      <c r="AO11" s="15">
        <f t="shared" si="5"/>
        <v>38370.008617256019</v>
      </c>
      <c r="AP11" s="15">
        <f t="shared" si="5"/>
        <v>23144.811999999998</v>
      </c>
      <c r="AQ11" s="15">
        <f t="shared" si="5"/>
        <v>29246.043999999998</v>
      </c>
      <c r="AR11" s="15">
        <f t="shared" si="5"/>
        <v>33852.898000000001</v>
      </c>
      <c r="AS11" s="15">
        <f t="shared" si="5"/>
        <v>0</v>
      </c>
      <c r="AT11" s="15">
        <f t="shared" si="5"/>
        <v>0</v>
      </c>
      <c r="AU11" s="15">
        <f t="shared" si="5"/>
        <v>0</v>
      </c>
      <c r="AV11" s="15">
        <f t="shared" si="5"/>
        <v>0</v>
      </c>
      <c r="AW11" s="15">
        <f t="shared" si="5"/>
        <v>0</v>
      </c>
      <c r="AX11" s="15">
        <f>SUM(AX14:AX21)</f>
        <v>0</v>
      </c>
      <c r="AY11" s="46"/>
      <c r="AZ11" s="28">
        <f>SUM(O11:Q11)</f>
        <v>0</v>
      </c>
      <c r="BA11" s="28">
        <f>SUM(R11:T11)</f>
        <v>0</v>
      </c>
      <c r="BB11" s="28">
        <f>SUM(U11:W11)</f>
        <v>8195.0640000000021</v>
      </c>
      <c r="BC11" s="28">
        <f>SUM(X11:Z11)</f>
        <v>37556.466999999997</v>
      </c>
      <c r="BD11" s="65"/>
      <c r="BE11" s="28">
        <f>SUM(AA11:AC11)</f>
        <v>59449.73</v>
      </c>
      <c r="BF11" s="28">
        <f>SUM(AD11:AF11)</f>
        <v>82530.709999999992</v>
      </c>
      <c r="BG11" s="28">
        <f>SUM(AG11:AI11)</f>
        <v>99342.124014177942</v>
      </c>
      <c r="BH11" s="28">
        <f>SUM(AJ11:AL11)</f>
        <v>106867.40069740012</v>
      </c>
      <c r="BI11" s="198"/>
      <c r="BJ11" s="28">
        <f>SUM(AM11:AO11)</f>
        <v>99813.810693321255</v>
      </c>
      <c r="BK11" s="28">
        <f>SUM(AP11:AR11)</f>
        <v>86243.754000000001</v>
      </c>
      <c r="BL11" s="28">
        <f>SUM(AS11:AU11)</f>
        <v>0</v>
      </c>
      <c r="BM11" s="28">
        <f>SUM(AV11:AX11)</f>
        <v>0</v>
      </c>
      <c r="BN11" s="68"/>
      <c r="BO11" s="28">
        <f>SUM(AZ11:BC11)</f>
        <v>45751.531000000003</v>
      </c>
      <c r="BP11" s="28">
        <f>SUM(BE11:BH11)</f>
        <v>348189.9647115781</v>
      </c>
      <c r="BQ11" s="28">
        <f>SUM(BJ11:BM11)</f>
        <v>186057.56469332124</v>
      </c>
    </row>
    <row r="12" spans="1:69" x14ac:dyDescent="0.35">
      <c r="B12" s="47" t="s">
        <v>14</v>
      </c>
      <c r="C12" s="11"/>
      <c r="D12" s="49">
        <f t="shared" ref="D12:AL12" si="6">IF(ISERROR(D11/C11-1),0,D11/C11-1)</f>
        <v>0</v>
      </c>
      <c r="E12" s="49">
        <f t="shared" si="6"/>
        <v>0</v>
      </c>
      <c r="F12" s="49">
        <f t="shared" si="6"/>
        <v>0</v>
      </c>
      <c r="G12" s="49">
        <f t="shared" si="6"/>
        <v>0</v>
      </c>
      <c r="H12" s="49">
        <f t="shared" si="6"/>
        <v>0</v>
      </c>
      <c r="I12" s="49">
        <f t="shared" si="6"/>
        <v>0</v>
      </c>
      <c r="J12" s="49">
        <f t="shared" si="6"/>
        <v>0</v>
      </c>
      <c r="K12" s="49">
        <f t="shared" si="6"/>
        <v>0</v>
      </c>
      <c r="L12" s="49">
        <f t="shared" si="6"/>
        <v>0</v>
      </c>
      <c r="M12" s="49">
        <f t="shared" si="6"/>
        <v>0</v>
      </c>
      <c r="N12" s="49">
        <f t="shared" si="6"/>
        <v>0</v>
      </c>
      <c r="O12" s="49">
        <f t="shared" si="6"/>
        <v>0</v>
      </c>
      <c r="P12" s="49">
        <f t="shared" si="6"/>
        <v>0</v>
      </c>
      <c r="Q12" s="49">
        <f t="shared" si="6"/>
        <v>0</v>
      </c>
      <c r="R12" s="49">
        <f t="shared" si="6"/>
        <v>0</v>
      </c>
      <c r="S12" s="49">
        <f t="shared" si="6"/>
        <v>0</v>
      </c>
      <c r="T12" s="49">
        <f t="shared" si="6"/>
        <v>0</v>
      </c>
      <c r="U12" s="49">
        <f t="shared" si="6"/>
        <v>0</v>
      </c>
      <c r="V12" s="49">
        <f t="shared" si="6"/>
        <v>0</v>
      </c>
      <c r="W12" s="49">
        <f t="shared" si="6"/>
        <v>0</v>
      </c>
      <c r="X12" s="49">
        <f t="shared" si="6"/>
        <v>0.21850653027236855</v>
      </c>
      <c r="Y12" s="49">
        <f t="shared" si="6"/>
        <v>0.14751216710150339</v>
      </c>
      <c r="Z12" s="49">
        <f t="shared" si="6"/>
        <v>0.40608366160483178</v>
      </c>
      <c r="AA12" s="49">
        <f t="shared" si="6"/>
        <v>8.5535531313953195E-2</v>
      </c>
      <c r="AB12" s="49">
        <f t="shared" si="6"/>
        <v>6.2988886809619338E-2</v>
      </c>
      <c r="AC12" s="79">
        <f t="shared" si="6"/>
        <v>0.256888144235631</v>
      </c>
      <c r="AD12" s="80">
        <f t="shared" si="6"/>
        <v>7.0204130784511154E-2</v>
      </c>
      <c r="AE12" s="49">
        <f t="shared" si="6"/>
        <v>0.13281570580682511</v>
      </c>
      <c r="AF12" s="49">
        <f t="shared" si="6"/>
        <v>3.0452778235971589E-2</v>
      </c>
      <c r="AG12" s="49">
        <f t="shared" si="6"/>
        <v>9.6376298186479081E-2</v>
      </c>
      <c r="AH12" s="49">
        <f t="shared" si="6"/>
        <v>4.5676655651759823E-2</v>
      </c>
      <c r="AI12" s="49">
        <f t="shared" si="6"/>
        <v>1.1957858970621293E-2</v>
      </c>
      <c r="AJ12" s="49">
        <f t="shared" si="6"/>
        <v>8.7629308860126542E-3</v>
      </c>
      <c r="AK12" s="49">
        <f t="shared" si="6"/>
        <v>5.0799694832650566E-3</v>
      </c>
      <c r="AL12" s="49">
        <f t="shared" si="6"/>
        <v>0.11722913513175737</v>
      </c>
      <c r="AM12" s="49">
        <f t="shared" ref="AM12:AX12" si="7">IF(ISERROR(AM11/AL11-1),0,AM11/AL11-1)</f>
        <v>-0.22149070237535173</v>
      </c>
      <c r="AN12" s="49">
        <f t="shared" si="7"/>
        <v>5.7267505272222463E-2</v>
      </c>
      <c r="AO12" s="49">
        <f t="shared" si="7"/>
        <v>0.21512147729059761</v>
      </c>
      <c r="AP12" s="49">
        <f t="shared" si="7"/>
        <v>-0.39679940573192474</v>
      </c>
      <c r="AQ12" s="49">
        <f t="shared" si="7"/>
        <v>0.26361121447000735</v>
      </c>
      <c r="AR12" s="49">
        <f t="shared" si="7"/>
        <v>0.15752058637400679</v>
      </c>
      <c r="AS12" s="49">
        <f t="shared" si="7"/>
        <v>-1</v>
      </c>
      <c r="AT12" s="49">
        <f t="shared" si="7"/>
        <v>0</v>
      </c>
      <c r="AU12" s="49">
        <f t="shared" si="7"/>
        <v>0</v>
      </c>
      <c r="AV12" s="49">
        <f t="shared" si="7"/>
        <v>0</v>
      </c>
      <c r="AW12" s="49">
        <f t="shared" si="7"/>
        <v>0</v>
      </c>
      <c r="AX12" s="49">
        <f t="shared" si="7"/>
        <v>0</v>
      </c>
    </row>
    <row r="13" spans="1:69" ht="15" thickBot="1" x14ac:dyDescent="0.4">
      <c r="B13" s="47"/>
      <c r="C13" s="11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>
        <f>AJ8/X8-1</f>
        <v>1.6105866871985675</v>
      </c>
      <c r="AC13" s="49"/>
      <c r="AD13" s="81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</row>
    <row r="14" spans="1:69" ht="15.5" thickTop="1" thickBot="1" x14ac:dyDescent="0.4">
      <c r="B14" s="9" t="s">
        <v>94</v>
      </c>
      <c r="C14" s="50">
        <f>SUM(MTN!C14,AIRTEL!C14)</f>
        <v>0</v>
      </c>
      <c r="D14" s="50">
        <f>SUM(MTN!D14,AIRTEL!D14)</f>
        <v>0</v>
      </c>
      <c r="E14" s="50">
        <f>SUM(MTN!E14,AIRTEL!E14)</f>
        <v>0</v>
      </c>
      <c r="F14" s="50">
        <f>SUM(MTN!F14,AIRTEL!F14)</f>
        <v>0</v>
      </c>
      <c r="G14" s="50">
        <f>SUM(MTN!G14,AIRTEL!G14)</f>
        <v>0</v>
      </c>
      <c r="H14" s="50">
        <f>SUM(MTN!H14,AIRTEL!H14)</f>
        <v>0</v>
      </c>
      <c r="I14" s="50">
        <f>SUM(MTN!I14,AIRTEL!I14)</f>
        <v>0</v>
      </c>
      <c r="J14" s="50">
        <f>SUM(MTN!J14,AIRTEL!J14)</f>
        <v>0</v>
      </c>
      <c r="K14" s="50">
        <f>SUM(MTN!K14,AIRTEL!K14)</f>
        <v>0</v>
      </c>
      <c r="L14" s="50">
        <f>SUM(MTN!L14,AIRTEL!L14)</f>
        <v>0</v>
      </c>
      <c r="M14" s="50">
        <f>SUM(MTN!M14,AIRTEL!M14)</f>
        <v>0</v>
      </c>
      <c r="N14" s="50">
        <f>SUM(MTN!N14,AIRTEL!N14)</f>
        <v>0</v>
      </c>
      <c r="O14" s="50">
        <f>SUM(MTN!O14,AIRTEL!O14)</f>
        <v>0</v>
      </c>
      <c r="P14" s="50">
        <f>SUM(MTN!P14,AIRTEL!P14)</f>
        <v>0</v>
      </c>
      <c r="Q14" s="50">
        <f>SUM(MTN!Q14,AIRTEL!Q14)</f>
        <v>0</v>
      </c>
      <c r="R14" s="50">
        <f>SUM(MTN!R14,AIRTEL!R14)</f>
        <v>0</v>
      </c>
      <c r="S14" s="50">
        <f>SUM(MTN!S14,AIRTEL!S14)</f>
        <v>0</v>
      </c>
      <c r="T14" s="50">
        <f>SUM(MTN!T14,AIRTEL!T14)</f>
        <v>0</v>
      </c>
      <c r="U14" s="50">
        <f>SUM(MTN!U14,AIRTEL!U14)</f>
        <v>0</v>
      </c>
      <c r="V14" s="50">
        <f>SUM(MTN!V14,AIRTEL!V14)</f>
        <v>0</v>
      </c>
      <c r="W14" s="50">
        <f>SUM(MTN!W14,AIRTEL!W14)</f>
        <v>1279.9090000000001</v>
      </c>
      <c r="X14" s="50">
        <f>SUM(MTN!X14,AIRTEL!X14)</f>
        <v>1573.43</v>
      </c>
      <c r="Y14" s="50">
        <f>SUM(MTN!Y14,AIRTEL!Y14)</f>
        <v>1801.4730000000002</v>
      </c>
      <c r="Z14" s="50">
        <f>SUM(MTN!Z14,AIRTEL!Z14)</f>
        <v>2544.5970000000002</v>
      </c>
      <c r="AA14" s="50">
        <f>SUM(MTN!AA14,AIRTEL!AA14)</f>
        <v>2591.8229999999999</v>
      </c>
      <c r="AB14" s="50">
        <f>SUM(MTN!AB14,AIRTEL!AB14)</f>
        <v>2933.33</v>
      </c>
      <c r="AC14" s="50">
        <f>SUM(MTN!AC14,AIRTEL!AC14)</f>
        <v>3714.8510000000001</v>
      </c>
      <c r="AD14" s="50">
        <f>SUM(MTN!AD14,AIRTEL!AD14)</f>
        <v>4112.3270000000002</v>
      </c>
      <c r="AE14" s="50">
        <f>SUM(MTN!AE14,AIRTEL!AE14)</f>
        <v>4641.9539999999997</v>
      </c>
      <c r="AF14" s="50">
        <f>SUM(MTN!AF14,AIRTEL!AF14)</f>
        <v>4852.9759999999997</v>
      </c>
      <c r="AG14" s="50">
        <f>SUM(MTN!AG14,AIRTEL!AG14)</f>
        <v>5605.299</v>
      </c>
      <c r="AH14" s="50">
        <f>SUM(MTN!AH14,AIRTEL!AH14)</f>
        <v>5577.518</v>
      </c>
      <c r="AI14" s="50">
        <f>SUM(MTN!AI14,AIRTEL!AI14)</f>
        <v>5702.2639999999992</v>
      </c>
      <c r="AJ14" s="50">
        <f>SUM(MTN!AJ14,AIRTEL!AJ14)</f>
        <v>5684.5119999999997</v>
      </c>
      <c r="AK14" s="50">
        <f>SUM(MTN!AK14,AIRTEL!AK14)</f>
        <v>5668.7879999999996</v>
      </c>
      <c r="AL14" s="50">
        <f>SUM(MTN!AL14,AIRTEL!AL14)</f>
        <v>6500.8709999999992</v>
      </c>
      <c r="AM14" s="50">
        <f>SUM(MTN!AM14,AIRTEL!AM14)</f>
        <v>4895.8739999999998</v>
      </c>
      <c r="AN14" s="50">
        <f>SUM(MTN!AN14,AIRTEL!AN14)</f>
        <v>5681.07</v>
      </c>
      <c r="AO14" s="50">
        <f>SUM(MTN!AO14,AIRTEL!AO14)</f>
        <v>6699.63</v>
      </c>
      <c r="AP14" s="50">
        <f>SUM(MTN!AP14,AIRTEL!AP14)</f>
        <v>4101.9830000000002</v>
      </c>
      <c r="AQ14" s="50">
        <f>SUM(MTN!AQ14,AIRTEL!AQ14)</f>
        <v>5672.0119999999997</v>
      </c>
      <c r="AR14" s="50">
        <f>SUM(MTN!AR14,AIRTEL!AR14)</f>
        <v>6773.3550000000005</v>
      </c>
      <c r="AS14" s="50">
        <f>SUM(MTN!AS14,AIRTEL!AS14)</f>
        <v>0</v>
      </c>
      <c r="AT14" s="50">
        <f>SUM(MTN!AT14,AIRTEL!AT14)</f>
        <v>0</v>
      </c>
      <c r="AU14" s="50">
        <f>SUM(MTN!AU14,AIRTEL!AU14)</f>
        <v>0</v>
      </c>
      <c r="AV14" s="50">
        <f>SUM(MTN!AV14,AIRTEL!AV14)</f>
        <v>0</v>
      </c>
      <c r="AW14" s="50">
        <f>SUM(MTN!AW14,AIRTEL!AW14)</f>
        <v>0</v>
      </c>
      <c r="AX14" s="50">
        <f>SUM(MTN!AX14,AIRTEL!AX14)</f>
        <v>0</v>
      </c>
      <c r="AZ14" s="88">
        <f>SUM(O14:Q14)</f>
        <v>0</v>
      </c>
      <c r="BA14" s="88">
        <f>SUM(R14:T14)</f>
        <v>0</v>
      </c>
      <c r="BB14" s="88">
        <f>SUM(U14:W14)</f>
        <v>1279.9090000000001</v>
      </c>
      <c r="BC14" s="88">
        <f>SUM(X14:Z14)</f>
        <v>5919.5</v>
      </c>
      <c r="BE14" s="88">
        <f>SUM(AA14:AC14)</f>
        <v>9240.0040000000008</v>
      </c>
      <c r="BF14" s="88">
        <f>SUM(AD14:AF14)</f>
        <v>13607.256999999998</v>
      </c>
      <c r="BG14" s="88">
        <f>SUM(AG14:AI14)</f>
        <v>16885.080999999998</v>
      </c>
      <c r="BH14" s="88">
        <f>SUM(AJ14:AL14)</f>
        <v>17854.170999999998</v>
      </c>
      <c r="BI14" s="96"/>
      <c r="BJ14" s="88">
        <f t="shared" ref="BJ14:BJ21" si="8">SUM(AM14:AO14)</f>
        <v>17276.574000000001</v>
      </c>
      <c r="BK14" s="88">
        <f t="shared" ref="BK14:BK21" si="9">SUM(AP14:AR14)</f>
        <v>16547.349999999999</v>
      </c>
      <c r="BL14" s="88">
        <f t="shared" ref="BL14:BL21" si="10">SUM(AS14:AU14)</f>
        <v>0</v>
      </c>
      <c r="BM14" s="88">
        <f t="shared" ref="BM14:BM21" si="11">SUM(AV14:AX14)</f>
        <v>0</v>
      </c>
      <c r="BN14" s="87"/>
      <c r="BO14" s="88">
        <f>SUM(AZ14:BC14)</f>
        <v>7199.4089999999997</v>
      </c>
      <c r="BP14" s="88">
        <f>SUM(BE14:BH14)</f>
        <v>57586.512999999992</v>
      </c>
      <c r="BQ14" s="88">
        <f t="shared" ref="BQ14:BQ21" si="12">SUM(BJ14:BM14)</f>
        <v>33823.923999999999</v>
      </c>
    </row>
    <row r="15" spans="1:69" ht="15.5" thickTop="1" thickBot="1" x14ac:dyDescent="0.4">
      <c r="B15" s="9" t="s">
        <v>95</v>
      </c>
      <c r="C15" s="50">
        <f>SUM(MTN!C15,AIRTEL!C15)</f>
        <v>0</v>
      </c>
      <c r="D15" s="50">
        <f>SUM(MTN!D15,AIRTEL!D15)</f>
        <v>0</v>
      </c>
      <c r="E15" s="50">
        <f>SUM(MTN!E15,AIRTEL!E15)</f>
        <v>0</v>
      </c>
      <c r="F15" s="50">
        <f>SUM(MTN!F15,AIRTEL!F15)</f>
        <v>0</v>
      </c>
      <c r="G15" s="50">
        <f>SUM(MTN!G15,AIRTEL!G15)</f>
        <v>0</v>
      </c>
      <c r="H15" s="50">
        <f>SUM(MTN!H15,AIRTEL!H15)</f>
        <v>0</v>
      </c>
      <c r="I15" s="50">
        <f>SUM(MTN!I15,AIRTEL!I15)</f>
        <v>0</v>
      </c>
      <c r="J15" s="50">
        <f>SUM(MTN!J15,AIRTEL!J15)</f>
        <v>0</v>
      </c>
      <c r="K15" s="50">
        <f>SUM(MTN!K15,AIRTEL!K15)</f>
        <v>0</v>
      </c>
      <c r="L15" s="50">
        <f>SUM(MTN!L15,AIRTEL!L15)</f>
        <v>0</v>
      </c>
      <c r="M15" s="50">
        <f>SUM(MTN!M15,AIRTEL!M15)</f>
        <v>0</v>
      </c>
      <c r="N15" s="50">
        <f>SUM(MTN!N15,AIRTEL!N15)</f>
        <v>0</v>
      </c>
      <c r="O15" s="50">
        <f>SUM(MTN!O15,AIRTEL!O15)</f>
        <v>0</v>
      </c>
      <c r="P15" s="50">
        <f>SUM(MTN!P15,AIRTEL!P15)</f>
        <v>0</v>
      </c>
      <c r="Q15" s="50">
        <f>SUM(MTN!Q15,AIRTEL!Q15)</f>
        <v>0</v>
      </c>
      <c r="R15" s="50">
        <f>SUM(MTN!R15,AIRTEL!R15)</f>
        <v>0</v>
      </c>
      <c r="S15" s="50">
        <f>SUM(MTN!S15,AIRTEL!S15)</f>
        <v>0</v>
      </c>
      <c r="T15" s="50">
        <f>SUM(MTN!T15,AIRTEL!T15)</f>
        <v>0</v>
      </c>
      <c r="U15" s="50">
        <f>SUM(MTN!U15,AIRTEL!U15)</f>
        <v>0</v>
      </c>
      <c r="V15" s="50">
        <f>SUM(MTN!V15,AIRTEL!V15)</f>
        <v>0</v>
      </c>
      <c r="W15" s="50">
        <f>SUM(MTN!W15,AIRTEL!W15)</f>
        <v>891.1049999999999</v>
      </c>
      <c r="X15" s="50">
        <f>SUM(MTN!X15,AIRTEL!X15)</f>
        <v>1190.7600000000002</v>
      </c>
      <c r="Y15" s="50">
        <f>SUM(MTN!Y15,AIRTEL!Y15)</f>
        <v>1473.068</v>
      </c>
      <c r="Z15" s="50">
        <f>SUM(MTN!Z15,AIRTEL!Z15)</f>
        <v>2150.4760000000001</v>
      </c>
      <c r="AA15" s="50">
        <f>SUM(MTN!AA15,AIRTEL!AA15)</f>
        <v>2464.058</v>
      </c>
      <c r="AB15" s="50">
        <f>SUM(MTN!AB15,AIRTEL!AB15)</f>
        <v>2779.8989999999999</v>
      </c>
      <c r="AC15" s="50">
        <f>SUM(MTN!AC15,AIRTEL!AC15)</f>
        <v>3585.6790000000001</v>
      </c>
      <c r="AD15" s="50">
        <f>SUM(MTN!AD15,AIRTEL!AD15)</f>
        <v>4010.9139999999998</v>
      </c>
      <c r="AE15" s="50">
        <f>SUM(MTN!AE15,AIRTEL!AE15)</f>
        <v>4572.2929999999997</v>
      </c>
      <c r="AF15" s="50">
        <f>SUM(MTN!AF15,AIRTEL!AF15)</f>
        <v>4795.3729999999996</v>
      </c>
      <c r="AG15" s="50">
        <f>SUM(MTN!AG15,AIRTEL!AG15)</f>
        <v>5433.9929999999995</v>
      </c>
      <c r="AH15" s="50">
        <f>SUM(MTN!AH15,AIRTEL!AH15)</f>
        <v>5468.9259999999995</v>
      </c>
      <c r="AI15" s="50">
        <f>SUM(MTN!AI15,AIRTEL!AI15)</f>
        <v>5607.0749999999998</v>
      </c>
      <c r="AJ15" s="50">
        <f>SUM(MTN!AJ15,AIRTEL!AJ15)</f>
        <v>5500.9590000000007</v>
      </c>
      <c r="AK15" s="50">
        <f>SUM(MTN!AK15,AIRTEL!AK15)</f>
        <v>5357.7790000000005</v>
      </c>
      <c r="AL15" s="50">
        <f>SUM(MTN!AL15,AIRTEL!AL15)</f>
        <v>5886.6120000000001</v>
      </c>
      <c r="AM15" s="50">
        <f>SUM(MTN!AM15,AIRTEL!AM15)</f>
        <v>4532.4349999999995</v>
      </c>
      <c r="AN15" s="50">
        <f>SUM(MTN!AN15,AIRTEL!AN15)</f>
        <v>4950.1989999999996</v>
      </c>
      <c r="AO15" s="50">
        <f>SUM(MTN!AO15,AIRTEL!AO15)</f>
        <v>5724.1940000000004</v>
      </c>
      <c r="AP15" s="50">
        <f>SUM(MTN!AP15,AIRTEL!AP15)</f>
        <v>3306.9319999999998</v>
      </c>
      <c r="AQ15" s="50">
        <f>SUM(MTN!AQ15,AIRTEL!AQ15)</f>
        <v>4773.643</v>
      </c>
      <c r="AR15" s="50">
        <f>SUM(MTN!AR15,AIRTEL!AR15)</f>
        <v>5824.6559999999999</v>
      </c>
      <c r="AS15" s="50">
        <f>SUM(MTN!AS15,AIRTEL!AS15)</f>
        <v>0</v>
      </c>
      <c r="AT15" s="50">
        <f>SUM(MTN!AT15,AIRTEL!AT15)</f>
        <v>0</v>
      </c>
      <c r="AU15" s="50">
        <f>SUM(MTN!AU15,AIRTEL!AU15)</f>
        <v>0</v>
      </c>
      <c r="AV15" s="50">
        <f>SUM(MTN!AV15,AIRTEL!AV15)</f>
        <v>0</v>
      </c>
      <c r="AW15" s="50">
        <f>SUM(MTN!AW15,AIRTEL!AW15)</f>
        <v>0</v>
      </c>
      <c r="AX15" s="50">
        <f>SUM(MTN!AX15,AIRTEL!AX15)</f>
        <v>0</v>
      </c>
      <c r="AZ15" s="88">
        <f t="shared" ref="AZ15:AZ21" si="13">SUM(O15:Q15)</f>
        <v>0</v>
      </c>
      <c r="BA15" s="88">
        <f t="shared" ref="BA15:BA21" si="14">SUM(R15:T15)</f>
        <v>0</v>
      </c>
      <c r="BB15" s="88">
        <f t="shared" ref="BB15:BB21" si="15">SUM(U15:W15)</f>
        <v>891.1049999999999</v>
      </c>
      <c r="BC15" s="88">
        <f t="shared" ref="BC15:BC21" si="16">SUM(X15:Z15)</f>
        <v>4814.3040000000001</v>
      </c>
      <c r="BE15" s="88">
        <f t="shared" ref="BE15:BE21" si="17">SUM(AA15:AC15)</f>
        <v>8829.6360000000004</v>
      </c>
      <c r="BF15" s="88">
        <f t="shared" ref="BF15:BF21" si="18">SUM(AD15:AF15)</f>
        <v>13378.579999999998</v>
      </c>
      <c r="BG15" s="88">
        <f t="shared" ref="BG15:BG21" si="19">SUM(AG15:AI15)</f>
        <v>16509.993999999999</v>
      </c>
      <c r="BH15" s="88">
        <f t="shared" ref="BH15:BH21" si="20">SUM(AJ15:AL15)</f>
        <v>16745.350000000002</v>
      </c>
      <c r="BI15" s="96"/>
      <c r="BJ15" s="88">
        <f t="shared" si="8"/>
        <v>15206.827999999998</v>
      </c>
      <c r="BK15" s="88">
        <f t="shared" si="9"/>
        <v>13905.231</v>
      </c>
      <c r="BL15" s="88">
        <f t="shared" si="10"/>
        <v>0</v>
      </c>
      <c r="BM15" s="88">
        <f t="shared" si="11"/>
        <v>0</v>
      </c>
      <c r="BN15" s="87"/>
      <c r="BO15" s="88">
        <f t="shared" ref="BO15:BO21" si="21">SUM(AZ15:BC15)</f>
        <v>5705.4089999999997</v>
      </c>
      <c r="BP15" s="88">
        <f t="shared" ref="BP15:BP21" si="22">SUM(BE15:BH15)</f>
        <v>55463.56</v>
      </c>
      <c r="BQ15" s="88">
        <f t="shared" si="12"/>
        <v>29112.058999999997</v>
      </c>
    </row>
    <row r="16" spans="1:69" ht="15.5" thickTop="1" thickBot="1" x14ac:dyDescent="0.4">
      <c r="B16" s="10" t="s">
        <v>96</v>
      </c>
      <c r="C16" s="50">
        <f>SUM(MTN!C16,AIRTEL!C16)</f>
        <v>0</v>
      </c>
      <c r="D16" s="50">
        <f>SUM(MTN!D16,AIRTEL!D16)</f>
        <v>0</v>
      </c>
      <c r="E16" s="50">
        <f>SUM(MTN!E16,AIRTEL!E16)</f>
        <v>0</v>
      </c>
      <c r="F16" s="50">
        <f>SUM(MTN!F16,AIRTEL!F16)</f>
        <v>0</v>
      </c>
      <c r="G16" s="50">
        <f>SUM(MTN!G16,AIRTEL!G16)</f>
        <v>0</v>
      </c>
      <c r="H16" s="50">
        <f>SUM(MTN!H16,AIRTEL!H16)</f>
        <v>0</v>
      </c>
      <c r="I16" s="50">
        <f>SUM(MTN!I16,AIRTEL!I16)</f>
        <v>0</v>
      </c>
      <c r="J16" s="50">
        <f>SUM(MTN!J16,AIRTEL!J16)</f>
        <v>0</v>
      </c>
      <c r="K16" s="50">
        <f>SUM(MTN!K16,AIRTEL!K16)</f>
        <v>0</v>
      </c>
      <c r="L16" s="50">
        <f>SUM(MTN!L16,AIRTEL!L16)</f>
        <v>0</v>
      </c>
      <c r="M16" s="50">
        <f>SUM(MTN!M16,AIRTEL!M16)</f>
        <v>0</v>
      </c>
      <c r="N16" s="50">
        <f>SUM(MTN!N16,AIRTEL!N16)</f>
        <v>0</v>
      </c>
      <c r="O16" s="50">
        <f>SUM(MTN!O16,AIRTEL!O16)</f>
        <v>0</v>
      </c>
      <c r="P16" s="50">
        <f>SUM(MTN!P16,AIRTEL!P16)</f>
        <v>0</v>
      </c>
      <c r="Q16" s="50">
        <f>SUM(MTN!Q16,AIRTEL!Q16)</f>
        <v>0</v>
      </c>
      <c r="R16" s="50">
        <f>SUM(MTN!R16,AIRTEL!R16)</f>
        <v>0</v>
      </c>
      <c r="S16" s="50">
        <f>SUM(MTN!S16,AIRTEL!S16)</f>
        <v>0</v>
      </c>
      <c r="T16" s="50">
        <f>SUM(MTN!T16,AIRTEL!T16)</f>
        <v>0</v>
      </c>
      <c r="U16" s="50">
        <f>SUM(MTN!U16,AIRTEL!U16)</f>
        <v>0</v>
      </c>
      <c r="V16" s="50">
        <f>SUM(MTN!V16,AIRTEL!V16)</f>
        <v>0</v>
      </c>
      <c r="W16" s="50">
        <f>SUM(MTN!W16,AIRTEL!W16)</f>
        <v>363.46100000000001</v>
      </c>
      <c r="X16" s="50">
        <f>SUM(MTN!X16,AIRTEL!X16)</f>
        <v>457.78299999999996</v>
      </c>
      <c r="Y16" s="50">
        <f>SUM(MTN!Y16,AIRTEL!Y16)</f>
        <v>543.17200000000003</v>
      </c>
      <c r="Z16" s="50">
        <f>SUM(MTN!Z16,AIRTEL!Z16)</f>
        <v>867.34300000000007</v>
      </c>
      <c r="AA16" s="50">
        <f>SUM(MTN!AA16,AIRTEL!AA16)</f>
        <v>935.74699999999996</v>
      </c>
      <c r="AB16" s="50">
        <f>SUM(MTN!AB16,AIRTEL!AB16)</f>
        <v>1106.1969999999999</v>
      </c>
      <c r="AC16" s="50">
        <f>SUM(MTN!AC16,AIRTEL!AC16)</f>
        <v>1421.1179999999999</v>
      </c>
      <c r="AD16" s="50">
        <f>SUM(MTN!AD16,AIRTEL!AD16)</f>
        <v>1558.595</v>
      </c>
      <c r="AE16" s="50">
        <f>SUM(MTN!AE16,AIRTEL!AE16)</f>
        <v>1788.9569999999999</v>
      </c>
      <c r="AF16" s="50">
        <f>SUM(MTN!AF16,AIRTEL!AF16)</f>
        <v>1865.03</v>
      </c>
      <c r="AG16" s="50">
        <f>SUM(MTN!AG16,AIRTEL!AG16)</f>
        <v>2134.0370000000003</v>
      </c>
      <c r="AH16" s="50">
        <f>SUM(MTN!AH16,AIRTEL!AH16)</f>
        <v>2199.0450000000001</v>
      </c>
      <c r="AI16" s="50">
        <f>SUM(MTN!AI16,AIRTEL!AI16)</f>
        <v>2262.8910000000001</v>
      </c>
      <c r="AJ16" s="50">
        <f>SUM(MTN!AJ16,AIRTEL!AJ16)</f>
        <v>2073.2619999999997</v>
      </c>
      <c r="AK16" s="50">
        <f>SUM(MTN!AK16,AIRTEL!AK16)</f>
        <v>1988.384</v>
      </c>
      <c r="AL16" s="50">
        <f>SUM(MTN!AL16,AIRTEL!AL16)</f>
        <v>2307.6710000000003</v>
      </c>
      <c r="AM16" s="50">
        <f>SUM(MTN!AM16,AIRTEL!AM16)</f>
        <v>1680.9590000000001</v>
      </c>
      <c r="AN16" s="50">
        <f>SUM(MTN!AN16,AIRTEL!AN16)</f>
        <v>1776.115</v>
      </c>
      <c r="AO16" s="50">
        <f>SUM(MTN!AO16,AIRTEL!AO16)</f>
        <v>2285.2249999999999</v>
      </c>
      <c r="AP16" s="50">
        <f>SUM(MTN!AP16,AIRTEL!AP16)</f>
        <v>2347.5829999999996</v>
      </c>
      <c r="AQ16" s="50">
        <f>SUM(MTN!AQ16,AIRTEL!AQ16)</f>
        <v>3480.0450000000001</v>
      </c>
      <c r="AR16" s="50">
        <f>SUM(MTN!AR16,AIRTEL!AR16)</f>
        <v>4170.5219999999999</v>
      </c>
      <c r="AS16" s="50">
        <f>SUM(MTN!AS16,AIRTEL!AS16)</f>
        <v>0</v>
      </c>
      <c r="AT16" s="50">
        <f>SUM(MTN!AT16,AIRTEL!AT16)</f>
        <v>0</v>
      </c>
      <c r="AU16" s="50">
        <f>SUM(MTN!AU16,AIRTEL!AU16)</f>
        <v>0</v>
      </c>
      <c r="AV16" s="50">
        <f>SUM(MTN!AV16,AIRTEL!AV16)</f>
        <v>0</v>
      </c>
      <c r="AW16" s="50">
        <f>SUM(MTN!AW16,AIRTEL!AW16)</f>
        <v>0</v>
      </c>
      <c r="AX16" s="50">
        <f>SUM(MTN!AX16,AIRTEL!AX16)</f>
        <v>0</v>
      </c>
      <c r="AZ16" s="88">
        <f t="shared" si="13"/>
        <v>0</v>
      </c>
      <c r="BA16" s="88">
        <f t="shared" si="14"/>
        <v>0</v>
      </c>
      <c r="BB16" s="88">
        <f t="shared" si="15"/>
        <v>363.46100000000001</v>
      </c>
      <c r="BC16" s="88">
        <f t="shared" si="16"/>
        <v>1868.298</v>
      </c>
      <c r="BE16" s="88">
        <f t="shared" si="17"/>
        <v>3463.0619999999999</v>
      </c>
      <c r="BF16" s="88">
        <f t="shared" si="18"/>
        <v>5212.5819999999994</v>
      </c>
      <c r="BG16" s="88">
        <f t="shared" si="19"/>
        <v>6595.973</v>
      </c>
      <c r="BH16" s="88">
        <f t="shared" si="20"/>
        <v>6369.317</v>
      </c>
      <c r="BI16" s="96"/>
      <c r="BJ16" s="88">
        <f t="shared" si="8"/>
        <v>5742.299</v>
      </c>
      <c r="BK16" s="88">
        <f t="shared" si="9"/>
        <v>9998.15</v>
      </c>
      <c r="BL16" s="88">
        <f t="shared" si="10"/>
        <v>0</v>
      </c>
      <c r="BM16" s="88">
        <f t="shared" si="11"/>
        <v>0</v>
      </c>
      <c r="BN16" s="87"/>
      <c r="BO16" s="88">
        <f t="shared" si="21"/>
        <v>2231.759</v>
      </c>
      <c r="BP16" s="88">
        <f t="shared" si="22"/>
        <v>21640.934000000001</v>
      </c>
      <c r="BQ16" s="88">
        <f t="shared" si="12"/>
        <v>15740.449000000001</v>
      </c>
    </row>
    <row r="17" spans="2:69" ht="15.5" thickTop="1" thickBot="1" x14ac:dyDescent="0.4">
      <c r="B17" s="17" t="s">
        <v>97</v>
      </c>
      <c r="C17" s="50">
        <f>SUM(MTN!C17,AIRTEL!C17)</f>
        <v>0</v>
      </c>
      <c r="D17" s="50">
        <f>SUM(MTN!D17,AIRTEL!D17)</f>
        <v>0</v>
      </c>
      <c r="E17" s="50">
        <f>SUM(MTN!E17,AIRTEL!E17)</f>
        <v>0</v>
      </c>
      <c r="F17" s="50">
        <f>SUM(MTN!F17,AIRTEL!F17)</f>
        <v>0</v>
      </c>
      <c r="G17" s="50">
        <f>SUM(MTN!G17,AIRTEL!G17)</f>
        <v>0</v>
      </c>
      <c r="H17" s="50">
        <f>SUM(MTN!H17,AIRTEL!H17)</f>
        <v>0</v>
      </c>
      <c r="I17" s="50">
        <f>SUM(MTN!I17,AIRTEL!I17)</f>
        <v>0</v>
      </c>
      <c r="J17" s="50">
        <f>SUM(MTN!J17,AIRTEL!J17)</f>
        <v>0</v>
      </c>
      <c r="K17" s="50">
        <f>SUM(MTN!K17,AIRTEL!K17)</f>
        <v>0</v>
      </c>
      <c r="L17" s="50">
        <f>SUM(MTN!L17,AIRTEL!L17)</f>
        <v>0</v>
      </c>
      <c r="M17" s="50">
        <f>SUM(MTN!M17,AIRTEL!M17)</f>
        <v>0</v>
      </c>
      <c r="N17" s="50">
        <f>SUM(MTN!N17,AIRTEL!N17)</f>
        <v>0</v>
      </c>
      <c r="O17" s="50">
        <f>SUM(MTN!O17,AIRTEL!O17)</f>
        <v>0</v>
      </c>
      <c r="P17" s="50">
        <f>SUM(MTN!P17,AIRTEL!P17)</f>
        <v>0</v>
      </c>
      <c r="Q17" s="50">
        <f>SUM(MTN!Q17,AIRTEL!Q17)</f>
        <v>0</v>
      </c>
      <c r="R17" s="50">
        <f>SUM(MTN!R17,AIRTEL!R17)</f>
        <v>0</v>
      </c>
      <c r="S17" s="50">
        <f>SUM(MTN!S17,AIRTEL!S17)</f>
        <v>0</v>
      </c>
      <c r="T17" s="50">
        <f>SUM(MTN!T17,AIRTEL!T17)</f>
        <v>0</v>
      </c>
      <c r="U17" s="50">
        <f>SUM(MTN!U17,AIRTEL!U17)</f>
        <v>0</v>
      </c>
      <c r="V17" s="50">
        <f>SUM(MTN!V17,AIRTEL!V17)</f>
        <v>0</v>
      </c>
      <c r="W17" s="50">
        <f>SUM(MTN!W17,AIRTEL!W17)</f>
        <v>0</v>
      </c>
      <c r="X17" s="50">
        <f>SUM(MTN!X17,AIRTEL!X17)</f>
        <v>0</v>
      </c>
      <c r="Y17" s="50">
        <f>SUM(MTN!Y17,AIRTEL!Y17)</f>
        <v>0</v>
      </c>
      <c r="Z17" s="50">
        <f>SUM(MTN!Z17,AIRTEL!Z17)</f>
        <v>0</v>
      </c>
      <c r="AA17" s="50">
        <f>SUM(MTN!AA17,AIRTEL!AA17)</f>
        <v>0</v>
      </c>
      <c r="AB17" s="50">
        <f>SUM(MTN!AB17,AIRTEL!AB17)</f>
        <v>0</v>
      </c>
      <c r="AC17" s="50">
        <f>SUM(MTN!AC17,AIRTEL!AC17)</f>
        <v>0</v>
      </c>
      <c r="AD17" s="50">
        <f>SUM(MTN!AD17,AIRTEL!AD17)</f>
        <v>0</v>
      </c>
      <c r="AE17" s="50">
        <f>SUM(MTN!AE17,AIRTEL!AE17)</f>
        <v>0</v>
      </c>
      <c r="AF17" s="50">
        <f>SUM(MTN!AF17,AIRTEL!AF17)</f>
        <v>0</v>
      </c>
      <c r="AG17" s="50">
        <f>SUM(MTN!AG17,AIRTEL!AG17)</f>
        <v>0</v>
      </c>
      <c r="AH17" s="50">
        <f>SUM(MTN!AH17,AIRTEL!AH17)</f>
        <v>0</v>
      </c>
      <c r="AI17" s="50">
        <f>SUM(MTN!AI17,AIRTEL!AI17)</f>
        <v>0</v>
      </c>
      <c r="AJ17" s="50">
        <f>SUM(MTN!AJ17,AIRTEL!AJ17)</f>
        <v>0</v>
      </c>
      <c r="AK17" s="50">
        <f>SUM(MTN!AK17,AIRTEL!AK17)</f>
        <v>0</v>
      </c>
      <c r="AL17" s="50">
        <f>SUM(MTN!AL17,AIRTEL!AL17)</f>
        <v>0</v>
      </c>
      <c r="AM17" s="50">
        <f>SUM(MTN!AM17,AIRTEL!AM17)</f>
        <v>0</v>
      </c>
      <c r="AN17" s="50">
        <f>SUM(MTN!AN17,AIRTEL!AN17)</f>
        <v>0</v>
      </c>
      <c r="AO17" s="50">
        <f>SUM(MTN!AO17,AIRTEL!AO17)</f>
        <v>0</v>
      </c>
      <c r="AP17" s="50">
        <f>SUM(MTN!AP17,AIRTEL!AP17)</f>
        <v>0</v>
      </c>
      <c r="AQ17" s="50">
        <f>SUM(MTN!AQ17,AIRTEL!AQ17)</f>
        <v>0</v>
      </c>
      <c r="AR17" s="50">
        <f>SUM(MTN!AR17,AIRTEL!AR17)</f>
        <v>0</v>
      </c>
      <c r="AS17" s="50">
        <f>SUM(MTN!AS17,AIRTEL!AS17)</f>
        <v>0</v>
      </c>
      <c r="AT17" s="50">
        <f>SUM(MTN!AT17,AIRTEL!AT17)</f>
        <v>0</v>
      </c>
      <c r="AU17" s="50">
        <f>SUM(MTN!AU17,AIRTEL!AU17)</f>
        <v>0</v>
      </c>
      <c r="AV17" s="50">
        <f>SUM(MTN!AV17,AIRTEL!AV17)</f>
        <v>0</v>
      </c>
      <c r="AW17" s="50">
        <f>SUM(MTN!AW17,AIRTEL!AW17)</f>
        <v>0</v>
      </c>
      <c r="AX17" s="50">
        <f>SUM(MTN!AX17,AIRTEL!AX17)</f>
        <v>0</v>
      </c>
      <c r="AZ17" s="88">
        <f t="shared" si="13"/>
        <v>0</v>
      </c>
      <c r="BA17" s="88">
        <f t="shared" si="14"/>
        <v>0</v>
      </c>
      <c r="BB17" s="88">
        <f t="shared" si="15"/>
        <v>0</v>
      </c>
      <c r="BC17" s="88">
        <f t="shared" si="16"/>
        <v>0</v>
      </c>
      <c r="BE17" s="88">
        <f t="shared" si="17"/>
        <v>0</v>
      </c>
      <c r="BF17" s="88">
        <f t="shared" si="18"/>
        <v>0</v>
      </c>
      <c r="BG17" s="88">
        <f t="shared" si="19"/>
        <v>0</v>
      </c>
      <c r="BH17" s="88">
        <f t="shared" si="20"/>
        <v>0</v>
      </c>
      <c r="BI17" s="96"/>
      <c r="BJ17" s="88">
        <f t="shared" si="8"/>
        <v>0</v>
      </c>
      <c r="BK17" s="88">
        <f t="shared" si="9"/>
        <v>0</v>
      </c>
      <c r="BL17" s="88">
        <f t="shared" si="10"/>
        <v>0</v>
      </c>
      <c r="BM17" s="88">
        <f t="shared" si="11"/>
        <v>0</v>
      </c>
      <c r="BN17" s="87"/>
      <c r="BO17" s="88">
        <f t="shared" si="21"/>
        <v>0</v>
      </c>
      <c r="BP17" s="88">
        <f t="shared" si="22"/>
        <v>0</v>
      </c>
      <c r="BQ17" s="88">
        <f t="shared" si="12"/>
        <v>0</v>
      </c>
    </row>
    <row r="18" spans="2:69" ht="15.5" thickTop="1" thickBot="1" x14ac:dyDescent="0.4">
      <c r="B18" s="17" t="s">
        <v>98</v>
      </c>
      <c r="C18" s="50">
        <f>SUM(MTN!C18,AIRTEL!C18)</f>
        <v>0</v>
      </c>
      <c r="D18" s="50">
        <f>SUM(MTN!D18,AIRTEL!D18)</f>
        <v>0</v>
      </c>
      <c r="E18" s="50">
        <f>SUM(MTN!E18,AIRTEL!E18)</f>
        <v>0</v>
      </c>
      <c r="F18" s="50">
        <f>SUM(MTN!F18,AIRTEL!F18)</f>
        <v>0</v>
      </c>
      <c r="G18" s="50">
        <f>SUM(MTN!G18,AIRTEL!G18)</f>
        <v>0</v>
      </c>
      <c r="H18" s="50">
        <f>SUM(MTN!H18,AIRTEL!H18)</f>
        <v>0</v>
      </c>
      <c r="I18" s="50">
        <f>SUM(MTN!I18,AIRTEL!I18)</f>
        <v>0</v>
      </c>
      <c r="J18" s="50">
        <f>SUM(MTN!J18,AIRTEL!J18)</f>
        <v>0</v>
      </c>
      <c r="K18" s="50">
        <f>SUM(MTN!K18,AIRTEL!K18)</f>
        <v>0</v>
      </c>
      <c r="L18" s="50">
        <f>SUM(MTN!L18,AIRTEL!L18)</f>
        <v>0</v>
      </c>
      <c r="M18" s="50">
        <f>SUM(MTN!M18,AIRTEL!M18)</f>
        <v>0</v>
      </c>
      <c r="N18" s="50">
        <f>SUM(MTN!N18,AIRTEL!N18)</f>
        <v>0</v>
      </c>
      <c r="O18" s="50">
        <f>SUM(MTN!O18,AIRTEL!O18)</f>
        <v>0</v>
      </c>
      <c r="P18" s="50">
        <f>SUM(MTN!P18,AIRTEL!P18)</f>
        <v>0</v>
      </c>
      <c r="Q18" s="50">
        <f>SUM(MTN!Q18,AIRTEL!Q18)</f>
        <v>0</v>
      </c>
      <c r="R18" s="50">
        <f>SUM(MTN!R18,AIRTEL!R18)</f>
        <v>0</v>
      </c>
      <c r="S18" s="50">
        <f>SUM(MTN!S18,AIRTEL!S18)</f>
        <v>0</v>
      </c>
      <c r="T18" s="50">
        <f>SUM(MTN!T18,AIRTEL!T18)</f>
        <v>0</v>
      </c>
      <c r="U18" s="50">
        <f>SUM(MTN!U18,AIRTEL!U18)</f>
        <v>0</v>
      </c>
      <c r="V18" s="50">
        <f>SUM(MTN!V18,AIRTEL!V18)</f>
        <v>0</v>
      </c>
      <c r="W18" s="50">
        <f>SUM(MTN!W18,AIRTEL!W18)</f>
        <v>2552.1820000000002</v>
      </c>
      <c r="X18" s="50">
        <f>SUM(MTN!X18,AIRTEL!X18)</f>
        <v>3079.2739999999999</v>
      </c>
      <c r="Y18" s="50">
        <f>SUM(MTN!Y18,AIRTEL!Y18)</f>
        <v>3522.8959999999997</v>
      </c>
      <c r="Z18" s="50">
        <f>SUM(MTN!Z18,AIRTEL!Z18)</f>
        <v>4920.6479999999992</v>
      </c>
      <c r="AA18" s="50">
        <f>SUM(MTN!AA18,AIRTEL!AA18)</f>
        <v>5417.7330000000002</v>
      </c>
      <c r="AB18" s="50">
        <f>SUM(MTN!AB18,AIRTEL!AB18)</f>
        <v>5555.9089999999997</v>
      </c>
      <c r="AC18" s="50">
        <f>SUM(MTN!AC18,AIRTEL!AC18)</f>
        <v>6916.2359999999999</v>
      </c>
      <c r="AD18" s="50">
        <f>SUM(MTN!AD18,AIRTEL!AD18)</f>
        <v>7223.4809999999998</v>
      </c>
      <c r="AE18" s="50">
        <f>SUM(MTN!AE18,AIRTEL!AE18)</f>
        <v>8164.5460000000003</v>
      </c>
      <c r="AF18" s="50">
        <f>SUM(MTN!AF18,AIRTEL!AF18)</f>
        <v>8245.9349999999995</v>
      </c>
      <c r="AG18" s="50">
        <f>SUM(MTN!AG18,AIRTEL!AG18)</f>
        <v>8956.2219999999998</v>
      </c>
      <c r="AH18" s="50">
        <f>SUM(MTN!AH18,AIRTEL!AH18)</f>
        <v>9346.893</v>
      </c>
      <c r="AI18" s="50">
        <f>SUM(MTN!AI18,AIRTEL!AI18)</f>
        <v>9347.9680141779445</v>
      </c>
      <c r="AJ18" s="50">
        <f>SUM(MTN!AJ18,AIRTEL!AJ18)</f>
        <v>9549.5123070410136</v>
      </c>
      <c r="AK18" s="50">
        <f>SUM(MTN!AK18,AIRTEL!AK18)</f>
        <v>9693.8301510384117</v>
      </c>
      <c r="AL18" s="50">
        <f>SUM(MTN!AL18,AIRTEL!AL18)</f>
        <v>10648.697239320692</v>
      </c>
      <c r="AM18" s="50">
        <f>SUM(MTN!AM18,AIRTEL!AM18)</f>
        <v>8015.0961895785722</v>
      </c>
      <c r="AN18" s="50">
        <f>SUM(MTN!AN18,AIRTEL!AN18)</f>
        <v>8136.0908864866788</v>
      </c>
      <c r="AO18" s="50">
        <f>SUM(MTN!AO18,AIRTEL!AO18)</f>
        <v>10119.058617256018</v>
      </c>
      <c r="AP18" s="50">
        <f>SUM(MTN!AP18,AIRTEL!AP18)</f>
        <v>202.16300000000001</v>
      </c>
      <c r="AQ18" s="50">
        <f>SUM(MTN!AQ18,AIRTEL!AQ18)</f>
        <v>264.512</v>
      </c>
      <c r="AR18" s="50">
        <f>SUM(MTN!AR18,AIRTEL!AR18)</f>
        <v>397.43299999999999</v>
      </c>
      <c r="AS18" s="50">
        <f>SUM(MTN!AS18,AIRTEL!AS18)</f>
        <v>0</v>
      </c>
      <c r="AT18" s="50">
        <f>SUM(MTN!AT18,AIRTEL!AT18)</f>
        <v>0</v>
      </c>
      <c r="AU18" s="50">
        <f>SUM(MTN!AU18,AIRTEL!AU18)</f>
        <v>0</v>
      </c>
      <c r="AV18" s="50">
        <f>SUM(MTN!AV18,AIRTEL!AV18)</f>
        <v>0</v>
      </c>
      <c r="AW18" s="50">
        <f>SUM(MTN!AW18,AIRTEL!AW18)</f>
        <v>0</v>
      </c>
      <c r="AX18" s="50">
        <f>SUM(MTN!AX18,AIRTEL!AX18)</f>
        <v>0</v>
      </c>
      <c r="AZ18" s="88">
        <f t="shared" si="13"/>
        <v>0</v>
      </c>
      <c r="BA18" s="88">
        <f t="shared" si="14"/>
        <v>0</v>
      </c>
      <c r="BB18" s="88">
        <f t="shared" si="15"/>
        <v>2552.1820000000002</v>
      </c>
      <c r="BC18" s="88">
        <f t="shared" si="16"/>
        <v>11522.817999999999</v>
      </c>
      <c r="BE18" s="88">
        <f t="shared" si="17"/>
        <v>17889.878000000001</v>
      </c>
      <c r="BF18" s="88">
        <f t="shared" si="18"/>
        <v>23633.962</v>
      </c>
      <c r="BG18" s="88">
        <f t="shared" si="19"/>
        <v>27651.083014177944</v>
      </c>
      <c r="BH18" s="88">
        <f t="shared" si="20"/>
        <v>29892.039697400116</v>
      </c>
      <c r="BI18" s="96"/>
      <c r="BJ18" s="88">
        <f t="shared" si="8"/>
        <v>26270.245693321267</v>
      </c>
      <c r="BK18" s="88">
        <f t="shared" si="9"/>
        <v>864.10799999999995</v>
      </c>
      <c r="BL18" s="88">
        <f t="shared" si="10"/>
        <v>0</v>
      </c>
      <c r="BM18" s="88">
        <f t="shared" si="11"/>
        <v>0</v>
      </c>
      <c r="BN18" s="87"/>
      <c r="BO18" s="88">
        <f t="shared" si="21"/>
        <v>14075</v>
      </c>
      <c r="BP18" s="88">
        <f t="shared" si="22"/>
        <v>99066.96271157806</v>
      </c>
      <c r="BQ18" s="88">
        <f t="shared" si="12"/>
        <v>27134.353693321267</v>
      </c>
    </row>
    <row r="19" spans="2:69" ht="15.5" thickTop="1" thickBot="1" x14ac:dyDescent="0.4">
      <c r="B19" s="17" t="s">
        <v>99</v>
      </c>
      <c r="C19" s="50">
        <f>SUM(MTN!C19,AIRTEL!C19)</f>
        <v>0</v>
      </c>
      <c r="D19" s="50">
        <f>SUM(MTN!D19,AIRTEL!D19)</f>
        <v>0</v>
      </c>
      <c r="E19" s="50">
        <f>SUM(MTN!E19,AIRTEL!E19)</f>
        <v>0</v>
      </c>
      <c r="F19" s="50">
        <f>SUM(MTN!F19,AIRTEL!F19)</f>
        <v>0</v>
      </c>
      <c r="G19" s="50">
        <f>SUM(MTN!G19,AIRTEL!G19)</f>
        <v>0</v>
      </c>
      <c r="H19" s="50">
        <f>SUM(MTN!H19,AIRTEL!H19)</f>
        <v>0</v>
      </c>
      <c r="I19" s="50">
        <f>SUM(MTN!I19,AIRTEL!I19)</f>
        <v>0</v>
      </c>
      <c r="J19" s="50">
        <f>SUM(MTN!J19,AIRTEL!J19)</f>
        <v>0</v>
      </c>
      <c r="K19" s="50">
        <f>SUM(MTN!K19,AIRTEL!K19)</f>
        <v>0</v>
      </c>
      <c r="L19" s="50">
        <f>SUM(MTN!L19,AIRTEL!L19)</f>
        <v>0</v>
      </c>
      <c r="M19" s="50">
        <f>SUM(MTN!M19,AIRTEL!M19)</f>
        <v>0</v>
      </c>
      <c r="N19" s="50">
        <f>SUM(MTN!N19,AIRTEL!N19)</f>
        <v>0</v>
      </c>
      <c r="O19" s="50">
        <f>SUM(MTN!O19,AIRTEL!O19)</f>
        <v>0</v>
      </c>
      <c r="P19" s="50">
        <f>SUM(MTN!P19,AIRTEL!P19)</f>
        <v>0</v>
      </c>
      <c r="Q19" s="50">
        <f>SUM(MTN!Q19,AIRTEL!Q19)</f>
        <v>0</v>
      </c>
      <c r="R19" s="50">
        <f>SUM(MTN!R19,AIRTEL!R19)</f>
        <v>0</v>
      </c>
      <c r="S19" s="50">
        <f>SUM(MTN!S19,AIRTEL!S19)</f>
        <v>0</v>
      </c>
      <c r="T19" s="50">
        <f>SUM(MTN!T19,AIRTEL!T19)</f>
        <v>0</v>
      </c>
      <c r="U19" s="50">
        <f>SUM(MTN!U19,AIRTEL!U19)</f>
        <v>0</v>
      </c>
      <c r="V19" s="50">
        <f>SUM(MTN!V19,AIRTEL!V19)</f>
        <v>0</v>
      </c>
      <c r="W19" s="50">
        <f>SUM(MTN!W19,AIRTEL!W19)</f>
        <v>3107.7809999999999</v>
      </c>
      <c r="X19" s="50">
        <f>SUM(MTN!X19,AIRTEL!X19)</f>
        <v>3683.1089999999999</v>
      </c>
      <c r="Y19" s="50">
        <f>SUM(MTN!Y19,AIRTEL!Y19)</f>
        <v>4116.3959999999997</v>
      </c>
      <c r="Z19" s="50">
        <f>SUM(MTN!Z19,AIRTEL!Z19)</f>
        <v>5628.1769999999997</v>
      </c>
      <c r="AA19" s="50">
        <f>SUM(MTN!AA19,AIRTEL!AA19)</f>
        <v>6079.8609999999999</v>
      </c>
      <c r="AB19" s="50">
        <f>SUM(MTN!AB19,AIRTEL!AB19)</f>
        <v>6216.3270000000002</v>
      </c>
      <c r="AC19" s="50">
        <f>SUM(MTN!AC19,AIRTEL!AC19)</f>
        <v>7729.6549999999997</v>
      </c>
      <c r="AD19" s="50">
        <f>SUM(MTN!AD19,AIRTEL!AD19)</f>
        <v>8102.6620000000003</v>
      </c>
      <c r="AE19" s="50">
        <f>SUM(MTN!AE19,AIRTEL!AE19)</f>
        <v>9161.7430000000004</v>
      </c>
      <c r="AF19" s="50">
        <f>SUM(MTN!AF19,AIRTEL!AF19)</f>
        <v>9433.2240000000002</v>
      </c>
      <c r="AG19" s="50">
        <f>SUM(MTN!AG19,AIRTEL!AG19)</f>
        <v>9876.4350000000013</v>
      </c>
      <c r="AH19" s="50">
        <f>SUM(MTN!AH19,AIRTEL!AH19)</f>
        <v>10875.564</v>
      </c>
      <c r="AI19" s="50">
        <f>SUM(MTN!AI19,AIRTEL!AI19)</f>
        <v>10947.956</v>
      </c>
      <c r="AJ19" s="50">
        <f>SUM(MTN!AJ19,AIRTEL!AJ19)</f>
        <v>11356.692999999999</v>
      </c>
      <c r="AK19" s="50">
        <f>SUM(MTN!AK19,AIRTEL!AK19)</f>
        <v>11629.714</v>
      </c>
      <c r="AL19" s="50">
        <f>SUM(MTN!AL19,AIRTEL!AL19)</f>
        <v>13018.984999999999</v>
      </c>
      <c r="AM19" s="50">
        <f>SUM(MTN!AM19,AIRTEL!AM19)</f>
        <v>10741.633</v>
      </c>
      <c r="AN19" s="50">
        <f>SUM(MTN!AN19,AIRTEL!AN19)</f>
        <v>11032.99</v>
      </c>
      <c r="AO19" s="50">
        <f>SUM(MTN!AO19,AIRTEL!AO19)</f>
        <v>13541.114000000001</v>
      </c>
      <c r="AP19" s="50">
        <f>SUM(MTN!AP19,AIRTEL!AP19)</f>
        <v>13185.151</v>
      </c>
      <c r="AQ19" s="50">
        <f>SUM(MTN!AQ19,AIRTEL!AQ19)</f>
        <v>15051.92</v>
      </c>
      <c r="AR19" s="50">
        <f>SUM(MTN!AR19,AIRTEL!AR19)</f>
        <v>16680.526000000002</v>
      </c>
      <c r="AS19" s="50">
        <f>SUM(MTN!AS19,AIRTEL!AS19)</f>
        <v>0</v>
      </c>
      <c r="AT19" s="50">
        <f>SUM(MTN!AT19,AIRTEL!AT19)</f>
        <v>0</v>
      </c>
      <c r="AU19" s="50">
        <f>SUM(MTN!AU19,AIRTEL!AU19)</f>
        <v>0</v>
      </c>
      <c r="AV19" s="50">
        <f>SUM(MTN!AV19,AIRTEL!AV19)</f>
        <v>0</v>
      </c>
      <c r="AW19" s="50">
        <f>SUM(MTN!AW19,AIRTEL!AW19)</f>
        <v>0</v>
      </c>
      <c r="AX19" s="50">
        <f>SUM(MTN!AX19,AIRTEL!AX19)</f>
        <v>0</v>
      </c>
      <c r="AZ19" s="88">
        <f t="shared" si="13"/>
        <v>0</v>
      </c>
      <c r="BA19" s="88">
        <f t="shared" si="14"/>
        <v>0</v>
      </c>
      <c r="BB19" s="88">
        <f t="shared" si="15"/>
        <v>3107.7809999999999</v>
      </c>
      <c r="BC19" s="88">
        <f t="shared" si="16"/>
        <v>13427.681999999999</v>
      </c>
      <c r="BE19" s="88">
        <f t="shared" si="17"/>
        <v>20025.843000000001</v>
      </c>
      <c r="BF19" s="88">
        <f t="shared" si="18"/>
        <v>26697.629000000001</v>
      </c>
      <c r="BG19" s="88">
        <f t="shared" si="19"/>
        <v>31699.955000000002</v>
      </c>
      <c r="BH19" s="88">
        <f t="shared" si="20"/>
        <v>36005.392</v>
      </c>
      <c r="BI19" s="96"/>
      <c r="BJ19" s="88">
        <f t="shared" si="8"/>
        <v>35315.737000000001</v>
      </c>
      <c r="BK19" s="88">
        <f t="shared" si="9"/>
        <v>44917.597000000002</v>
      </c>
      <c r="BL19" s="88">
        <f t="shared" si="10"/>
        <v>0</v>
      </c>
      <c r="BM19" s="88">
        <f t="shared" si="11"/>
        <v>0</v>
      </c>
      <c r="BN19" s="87"/>
      <c r="BO19" s="88">
        <f t="shared" si="21"/>
        <v>16535.463</v>
      </c>
      <c r="BP19" s="88">
        <f t="shared" si="22"/>
        <v>114428.81899999999</v>
      </c>
      <c r="BQ19" s="88">
        <f t="shared" si="12"/>
        <v>80233.334000000003</v>
      </c>
    </row>
    <row r="20" spans="2:69" ht="15.5" thickTop="1" thickBot="1" x14ac:dyDescent="0.4">
      <c r="B20" s="17" t="s">
        <v>100</v>
      </c>
      <c r="C20" s="50">
        <f>SUM(MTN!C20,AIRTEL!C20)</f>
        <v>0</v>
      </c>
      <c r="D20" s="50">
        <f>SUM(MTN!D20,AIRTEL!D20)</f>
        <v>0</v>
      </c>
      <c r="E20" s="50">
        <f>SUM(MTN!E20,AIRTEL!E20)</f>
        <v>0</v>
      </c>
      <c r="F20" s="50">
        <f>SUM(MTN!F20,AIRTEL!F20)</f>
        <v>0</v>
      </c>
      <c r="G20" s="50">
        <f>SUM(MTN!G20,AIRTEL!G20)</f>
        <v>0</v>
      </c>
      <c r="H20" s="50">
        <f>SUM(MTN!H20,AIRTEL!H20)</f>
        <v>0</v>
      </c>
      <c r="I20" s="50">
        <f>SUM(MTN!I20,AIRTEL!I20)</f>
        <v>0</v>
      </c>
      <c r="J20" s="50">
        <f>SUM(MTN!J20,AIRTEL!J20)</f>
        <v>0</v>
      </c>
      <c r="K20" s="50">
        <f>SUM(MTN!K20,AIRTEL!K20)</f>
        <v>0</v>
      </c>
      <c r="L20" s="50">
        <f>SUM(MTN!L20,AIRTEL!L20)</f>
        <v>0</v>
      </c>
      <c r="M20" s="50">
        <f>SUM(MTN!M20,AIRTEL!M20)</f>
        <v>0</v>
      </c>
      <c r="N20" s="50">
        <f>SUM(MTN!N20,AIRTEL!N20)</f>
        <v>0</v>
      </c>
      <c r="O20" s="50">
        <f>SUM(MTN!O20,AIRTEL!O20)</f>
        <v>0</v>
      </c>
      <c r="P20" s="50">
        <f>SUM(MTN!P20,AIRTEL!P20)</f>
        <v>0</v>
      </c>
      <c r="Q20" s="50">
        <f>SUM(MTN!Q20,AIRTEL!Q20)</f>
        <v>0</v>
      </c>
      <c r="R20" s="50">
        <f>SUM(MTN!R20,AIRTEL!R20)</f>
        <v>0</v>
      </c>
      <c r="S20" s="50">
        <f>SUM(MTN!S20,AIRTEL!S20)</f>
        <v>0</v>
      </c>
      <c r="T20" s="50">
        <f>SUM(MTN!T20,AIRTEL!T20)</f>
        <v>0</v>
      </c>
      <c r="U20" s="50">
        <f>SUM(MTN!U20,AIRTEL!U20)</f>
        <v>0</v>
      </c>
      <c r="V20" s="50">
        <f>SUM(MTN!V20,AIRTEL!V20)</f>
        <v>0</v>
      </c>
      <c r="W20" s="50">
        <f>SUM(MTN!W20,AIRTEL!W20)</f>
        <v>2.9000000000000001E-2</v>
      </c>
      <c r="X20" s="50">
        <f>SUM(MTN!X20,AIRTEL!X20)</f>
        <v>3.2000000000000001E-2</v>
      </c>
      <c r="Y20" s="50">
        <f>SUM(MTN!Y20,AIRTEL!Y20)</f>
        <v>2.3E-2</v>
      </c>
      <c r="Z20" s="50">
        <f>SUM(MTN!Z20,AIRTEL!Z20)</f>
        <v>3.7999999999999999E-2</v>
      </c>
      <c r="AA20" s="50">
        <f>SUM(MTN!AA20,AIRTEL!AA20)</f>
        <v>1.4999999999999999E-2</v>
      </c>
      <c r="AB20" s="50">
        <f>SUM(MTN!AB20,AIRTEL!AB20)</f>
        <v>1.2E-2</v>
      </c>
      <c r="AC20" s="50">
        <f>SUM(MTN!AC20,AIRTEL!AC20)</f>
        <v>8.0000000000000002E-3</v>
      </c>
      <c r="AD20" s="50">
        <f>SUM(MTN!AD20,AIRTEL!AD20)</f>
        <v>2.1000000000000001E-2</v>
      </c>
      <c r="AE20" s="50">
        <f>SUM(MTN!AE20,AIRTEL!AE20)</f>
        <v>1.2999999999999999E-2</v>
      </c>
      <c r="AF20" s="50">
        <f>SUM(MTN!AF20,AIRTEL!AF20)</f>
        <v>0</v>
      </c>
      <c r="AG20" s="50">
        <f>SUM(MTN!AG20,AIRTEL!AG20)</f>
        <v>0</v>
      </c>
      <c r="AH20" s="50">
        <f>SUM(MTN!AH20,AIRTEL!AH20)</f>
        <v>3.0000000000000001E-3</v>
      </c>
      <c r="AI20" s="50">
        <f>SUM(MTN!AI20,AIRTEL!AI20)</f>
        <v>0</v>
      </c>
      <c r="AJ20" s="50">
        <f>SUM(MTN!AJ20,AIRTEL!AJ20)</f>
        <v>0</v>
      </c>
      <c r="AK20" s="50">
        <f>SUM(MTN!AK20,AIRTEL!AK20)</f>
        <v>0</v>
      </c>
      <c r="AL20" s="50">
        <f>SUM(MTN!AL20,AIRTEL!AL20)</f>
        <v>1.121</v>
      </c>
      <c r="AM20" s="50">
        <f>SUM(MTN!AM20,AIRTEL!AM20)</f>
        <v>0.70799999999999996</v>
      </c>
      <c r="AN20" s="50">
        <f>SUM(MTN!AN20,AIRTEL!AN20)</f>
        <v>0.622</v>
      </c>
      <c r="AO20" s="50">
        <f>SUM(MTN!AO20,AIRTEL!AO20)</f>
        <v>0.78700000000000003</v>
      </c>
      <c r="AP20" s="50">
        <f>SUM(MTN!AP20,AIRTEL!AP20)</f>
        <v>0.998</v>
      </c>
      <c r="AQ20" s="50">
        <f>SUM(MTN!AQ20,AIRTEL!AQ20)</f>
        <v>3.9119999999999999</v>
      </c>
      <c r="AR20" s="50">
        <f>SUM(MTN!AR20,AIRTEL!AR20)</f>
        <v>6.4</v>
      </c>
      <c r="AS20" s="50">
        <f>SUM(MTN!AS20,AIRTEL!AS20)</f>
        <v>0</v>
      </c>
      <c r="AT20" s="50">
        <f>SUM(MTN!AT20,AIRTEL!AT20)</f>
        <v>0</v>
      </c>
      <c r="AU20" s="50">
        <f>SUM(MTN!AU20,AIRTEL!AU20)</f>
        <v>0</v>
      </c>
      <c r="AV20" s="50">
        <f>SUM(MTN!AV20,AIRTEL!AV20)</f>
        <v>0</v>
      </c>
      <c r="AW20" s="50">
        <f>SUM(MTN!AW20,AIRTEL!AW20)</f>
        <v>0</v>
      </c>
      <c r="AX20" s="50">
        <f>SUM(MTN!AX20,AIRTEL!AX20)</f>
        <v>0</v>
      </c>
      <c r="AZ20" s="88">
        <f t="shared" si="13"/>
        <v>0</v>
      </c>
      <c r="BA20" s="88">
        <f t="shared" si="14"/>
        <v>0</v>
      </c>
      <c r="BB20" s="88">
        <f t="shared" si="15"/>
        <v>2.9000000000000001E-2</v>
      </c>
      <c r="BC20" s="88">
        <f t="shared" si="16"/>
        <v>9.2999999999999999E-2</v>
      </c>
      <c r="BE20" s="88">
        <f t="shared" si="17"/>
        <v>3.5000000000000003E-2</v>
      </c>
      <c r="BF20" s="88">
        <f t="shared" si="18"/>
        <v>3.4000000000000002E-2</v>
      </c>
      <c r="BG20" s="88">
        <f t="shared" si="19"/>
        <v>3.0000000000000001E-3</v>
      </c>
      <c r="BH20" s="88">
        <f t="shared" si="20"/>
        <v>1.121</v>
      </c>
      <c r="BI20" s="96"/>
      <c r="BJ20" s="88">
        <f t="shared" si="8"/>
        <v>2.117</v>
      </c>
      <c r="BK20" s="88">
        <f t="shared" si="9"/>
        <v>11.31</v>
      </c>
      <c r="BL20" s="88">
        <f t="shared" si="10"/>
        <v>0</v>
      </c>
      <c r="BM20" s="88">
        <f t="shared" si="11"/>
        <v>0</v>
      </c>
      <c r="BN20" s="87"/>
      <c r="BO20" s="88">
        <f t="shared" si="21"/>
        <v>0.122</v>
      </c>
      <c r="BP20" s="88">
        <f t="shared" si="22"/>
        <v>1.1930000000000001</v>
      </c>
      <c r="BQ20" s="88">
        <f t="shared" si="12"/>
        <v>13.427</v>
      </c>
    </row>
    <row r="21" spans="2:69" ht="15.5" thickTop="1" thickBot="1" x14ac:dyDescent="0.4">
      <c r="B21" s="17" t="s">
        <v>101</v>
      </c>
      <c r="C21" s="50">
        <f>SUM(MTN!C21,AIRTEL!C21)</f>
        <v>0</v>
      </c>
      <c r="D21" s="50">
        <f>SUM(MTN!D21,AIRTEL!D21)</f>
        <v>0</v>
      </c>
      <c r="E21" s="50">
        <f>SUM(MTN!E21,AIRTEL!E21)</f>
        <v>0</v>
      </c>
      <c r="F21" s="50">
        <f>SUM(MTN!F21,AIRTEL!F21)</f>
        <v>0</v>
      </c>
      <c r="G21" s="50">
        <f>SUM(MTN!G21,AIRTEL!G21)</f>
        <v>0</v>
      </c>
      <c r="H21" s="50">
        <f>SUM(MTN!H21,AIRTEL!H21)</f>
        <v>0</v>
      </c>
      <c r="I21" s="50">
        <f>SUM(MTN!I21,AIRTEL!I21)</f>
        <v>0</v>
      </c>
      <c r="J21" s="50">
        <f>SUM(MTN!J21,AIRTEL!J21)</f>
        <v>0</v>
      </c>
      <c r="K21" s="50">
        <f>SUM(MTN!K21,AIRTEL!K21)</f>
        <v>0</v>
      </c>
      <c r="L21" s="50">
        <f>SUM(MTN!L21,AIRTEL!L21)</f>
        <v>0</v>
      </c>
      <c r="M21" s="50">
        <f>SUM(MTN!M21,AIRTEL!M21)</f>
        <v>0</v>
      </c>
      <c r="N21" s="50">
        <f>SUM(MTN!N21,AIRTEL!N21)</f>
        <v>0</v>
      </c>
      <c r="O21" s="50">
        <f>SUM(MTN!O21,AIRTEL!O21)</f>
        <v>0</v>
      </c>
      <c r="P21" s="50">
        <f>SUM(MTN!P21,AIRTEL!P21)</f>
        <v>0</v>
      </c>
      <c r="Q21" s="50">
        <f>SUM(MTN!Q21,AIRTEL!Q21)</f>
        <v>0</v>
      </c>
      <c r="R21" s="50">
        <f>SUM(MTN!R21,AIRTEL!R21)</f>
        <v>0</v>
      </c>
      <c r="S21" s="50">
        <f>SUM(MTN!S21,AIRTEL!S21)</f>
        <v>0</v>
      </c>
      <c r="T21" s="50">
        <f>SUM(MTN!T21,AIRTEL!T21)</f>
        <v>0</v>
      </c>
      <c r="U21" s="50">
        <f>SUM(MTN!U21,AIRTEL!U21)</f>
        <v>0</v>
      </c>
      <c r="V21" s="50">
        <f>SUM(MTN!V21,AIRTEL!V21)</f>
        <v>0</v>
      </c>
      <c r="W21" s="50">
        <f>SUM(MTN!W21,AIRTEL!W21)</f>
        <v>0.59699999999999998</v>
      </c>
      <c r="X21" s="50">
        <f>SUM(MTN!X21,AIRTEL!X21)</f>
        <v>1.351</v>
      </c>
      <c r="Y21" s="50">
        <f>SUM(MTN!Y21,AIRTEL!Y21)</f>
        <v>1.7290000000000001</v>
      </c>
      <c r="Z21" s="50">
        <f>SUM(MTN!Z21,AIRTEL!Z21)</f>
        <v>0.69199999999999995</v>
      </c>
      <c r="AA21" s="50">
        <f>SUM(MTN!AA21,AIRTEL!AA21)</f>
        <v>0.88</v>
      </c>
      <c r="AB21" s="50">
        <f>SUM(MTN!AB21,AIRTEL!AB21)</f>
        <v>0.126</v>
      </c>
      <c r="AC21" s="50">
        <f>SUM(MTN!AC21,AIRTEL!AC21)</f>
        <v>0.26600000000000001</v>
      </c>
      <c r="AD21" s="50">
        <f>SUM(MTN!AD21,AIRTEL!AD21)</f>
        <v>0.33</v>
      </c>
      <c r="AE21" s="50">
        <f>SUM(MTN!AE21,AIRTEL!AE21)</f>
        <v>0.32300000000000001</v>
      </c>
      <c r="AF21" s="50">
        <f>SUM(MTN!AF21,AIRTEL!AF21)</f>
        <v>1.2999999999999999E-2</v>
      </c>
      <c r="AG21" s="50">
        <f>SUM(MTN!AG21,AIRTEL!AG21)</f>
        <v>3.5000000000000003E-2</v>
      </c>
      <c r="AH21" s="50">
        <f>SUM(MTN!AH21,AIRTEL!AH21)</f>
        <v>0</v>
      </c>
      <c r="AI21" s="50">
        <f>SUM(MTN!AI21,AIRTEL!AI21)</f>
        <v>0</v>
      </c>
      <c r="AJ21" s="50">
        <f>SUM(MTN!AJ21,AIRTEL!AJ21)</f>
        <v>0</v>
      </c>
      <c r="AK21" s="50">
        <f>SUM(MTN!AK21,AIRTEL!AK21)</f>
        <v>0</v>
      </c>
      <c r="AL21" s="50">
        <f>SUM(MTN!AL21,AIRTEL!AL21)</f>
        <v>0.01</v>
      </c>
      <c r="AM21" s="50">
        <f>SUM(MTN!AM21,AIRTEL!AM21)</f>
        <v>0</v>
      </c>
      <c r="AN21" s="50">
        <f>SUM(MTN!AN21,AIRTEL!AN21)</f>
        <v>0.01</v>
      </c>
      <c r="AO21" s="50">
        <f>SUM(MTN!AO21,AIRTEL!AO21)</f>
        <v>0</v>
      </c>
      <c r="AP21" s="50">
        <f>SUM(MTN!AP21,AIRTEL!AP21)</f>
        <v>2E-3</v>
      </c>
      <c r="AQ21" s="50">
        <f>SUM(MTN!AQ21,AIRTEL!AQ21)</f>
        <v>0</v>
      </c>
      <c r="AR21" s="50">
        <f>SUM(MTN!AR21,AIRTEL!AR21)</f>
        <v>6.0000000000000001E-3</v>
      </c>
      <c r="AS21" s="50">
        <f>SUM(MTN!AS21,AIRTEL!AS21)</f>
        <v>0</v>
      </c>
      <c r="AT21" s="50">
        <f>SUM(MTN!AT21,AIRTEL!AT21)</f>
        <v>0</v>
      </c>
      <c r="AU21" s="50">
        <f>SUM(MTN!AU21,AIRTEL!AU21)</f>
        <v>0</v>
      </c>
      <c r="AV21" s="50">
        <f>SUM(MTN!AV21,AIRTEL!AV21)</f>
        <v>0</v>
      </c>
      <c r="AW21" s="50">
        <f>SUM(MTN!AW21,AIRTEL!AW21)</f>
        <v>0</v>
      </c>
      <c r="AX21" s="50">
        <f>SUM(MTN!AX21,AIRTEL!AX21)</f>
        <v>0</v>
      </c>
      <c r="AZ21" s="88">
        <f t="shared" si="13"/>
        <v>0</v>
      </c>
      <c r="BA21" s="88">
        <f t="shared" si="14"/>
        <v>0</v>
      </c>
      <c r="BB21" s="88">
        <f t="shared" si="15"/>
        <v>0.59699999999999998</v>
      </c>
      <c r="BC21" s="88">
        <f t="shared" si="16"/>
        <v>3.7720000000000002</v>
      </c>
      <c r="BE21" s="88">
        <f t="shared" si="17"/>
        <v>1.272</v>
      </c>
      <c r="BF21" s="88">
        <f t="shared" si="18"/>
        <v>0.66600000000000004</v>
      </c>
      <c r="BG21" s="88">
        <f t="shared" si="19"/>
        <v>3.5000000000000003E-2</v>
      </c>
      <c r="BH21" s="88">
        <f t="shared" si="20"/>
        <v>0.01</v>
      </c>
      <c r="BI21" s="96"/>
      <c r="BJ21" s="88">
        <f t="shared" si="8"/>
        <v>0.01</v>
      </c>
      <c r="BK21" s="88">
        <f t="shared" si="9"/>
        <v>8.0000000000000002E-3</v>
      </c>
      <c r="BL21" s="88">
        <f t="shared" si="10"/>
        <v>0</v>
      </c>
      <c r="BM21" s="88">
        <f t="shared" si="11"/>
        <v>0</v>
      </c>
      <c r="BN21" s="87"/>
      <c r="BO21" s="88">
        <f t="shared" si="21"/>
        <v>4.3689999999999998</v>
      </c>
      <c r="BP21" s="88">
        <f t="shared" si="22"/>
        <v>1.9830000000000001</v>
      </c>
      <c r="BQ21" s="88">
        <f t="shared" si="12"/>
        <v>1.8000000000000002E-2</v>
      </c>
    </row>
    <row r="22" spans="2:69" s="37" customFormat="1" ht="15" thickTop="1" x14ac:dyDescent="0.35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Z22" s="96"/>
      <c r="BA22" s="96"/>
      <c r="BB22" s="96"/>
      <c r="BC22" s="96"/>
      <c r="BE22" s="96"/>
      <c r="BF22" s="96"/>
      <c r="BG22" s="96"/>
      <c r="BH22" s="96"/>
      <c r="BI22" s="96"/>
    </row>
    <row r="23" spans="2:69" s="37" customFormat="1" x14ac:dyDescent="0.35">
      <c r="B23" s="53" t="s">
        <v>16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Z23" s="96"/>
      <c r="BA23" s="96"/>
      <c r="BB23" s="96"/>
      <c r="BC23" s="96"/>
      <c r="BE23" s="96"/>
      <c r="BF23" s="96"/>
      <c r="BG23" s="96"/>
      <c r="BH23" s="96"/>
      <c r="BI23" s="96"/>
    </row>
    <row r="24" spans="2:69" s="37" customFormat="1" x14ac:dyDescent="0.35">
      <c r="B24" s="9" t="s">
        <v>17</v>
      </c>
      <c r="C24" s="54">
        <f>IF(ISERROR(C14/C$11),0,C14/C$11)</f>
        <v>0</v>
      </c>
      <c r="D24" s="54">
        <f>IF(ISERROR(D14/D$11),0,D14/D$11)</f>
        <v>0</v>
      </c>
      <c r="E24" s="54">
        <f t="shared" ref="E24:AL31" si="23">IF(ISERROR(E14/E$11),0,E14/E$11)</f>
        <v>0</v>
      </c>
      <c r="F24" s="54">
        <f t="shared" si="23"/>
        <v>0</v>
      </c>
      <c r="G24" s="54">
        <f t="shared" si="23"/>
        <v>0</v>
      </c>
      <c r="H24" s="54">
        <f t="shared" si="23"/>
        <v>0</v>
      </c>
      <c r="I24" s="54">
        <f t="shared" si="23"/>
        <v>0</v>
      </c>
      <c r="J24" s="54">
        <f t="shared" si="23"/>
        <v>0</v>
      </c>
      <c r="K24" s="54">
        <f t="shared" si="23"/>
        <v>0</v>
      </c>
      <c r="L24" s="54">
        <f t="shared" si="23"/>
        <v>0</v>
      </c>
      <c r="M24" s="54">
        <f t="shared" si="23"/>
        <v>0</v>
      </c>
      <c r="N24" s="54">
        <f t="shared" si="23"/>
        <v>0</v>
      </c>
      <c r="O24" s="54">
        <f t="shared" si="23"/>
        <v>0</v>
      </c>
      <c r="P24" s="54">
        <f t="shared" si="23"/>
        <v>0</v>
      </c>
      <c r="Q24" s="54">
        <f t="shared" si="23"/>
        <v>0</v>
      </c>
      <c r="R24" s="54">
        <f t="shared" si="23"/>
        <v>0</v>
      </c>
      <c r="S24" s="54">
        <f t="shared" si="23"/>
        <v>0</v>
      </c>
      <c r="T24" s="54">
        <f t="shared" si="23"/>
        <v>0</v>
      </c>
      <c r="U24" s="54">
        <f t="shared" si="23"/>
        <v>0</v>
      </c>
      <c r="V24" s="54">
        <f t="shared" si="23"/>
        <v>0</v>
      </c>
      <c r="W24" s="54">
        <f t="shared" si="23"/>
        <v>0.1561804764428929</v>
      </c>
      <c r="X24" s="54">
        <f t="shared" si="23"/>
        <v>0.15756770730739109</v>
      </c>
      <c r="Y24" s="54">
        <f t="shared" si="23"/>
        <v>0.15721364891497397</v>
      </c>
      <c r="Z24" s="54">
        <f t="shared" si="23"/>
        <v>0.15793207423225877</v>
      </c>
      <c r="AA24" s="54">
        <f t="shared" si="23"/>
        <v>0.14818785946371882</v>
      </c>
      <c r="AB24" s="54">
        <f t="shared" si="23"/>
        <v>0.15777547090652869</v>
      </c>
      <c r="AC24" s="54">
        <f t="shared" si="23"/>
        <v>0.15897298561915058</v>
      </c>
      <c r="AD24" s="54">
        <f t="shared" si="23"/>
        <v>0.16443828916205119</v>
      </c>
      <c r="AE24" s="54">
        <f t="shared" si="23"/>
        <v>0.16385393642863144</v>
      </c>
      <c r="AF24" s="54">
        <f t="shared" si="23"/>
        <v>0.16624021655387361</v>
      </c>
      <c r="AG24" s="54">
        <f t="shared" si="23"/>
        <v>0.17513264144893237</v>
      </c>
      <c r="AH24" s="54">
        <f t="shared" si="23"/>
        <v>0.16665251880239212</v>
      </c>
      <c r="AI24" s="54">
        <f t="shared" si="23"/>
        <v>0.16836654272957741</v>
      </c>
      <c r="AJ24" s="54">
        <f t="shared" si="23"/>
        <v>0.16638437771826695</v>
      </c>
      <c r="AK24" s="54">
        <f t="shared" si="23"/>
        <v>0.16508551044726177</v>
      </c>
      <c r="AL24" s="54">
        <f t="shared" si="23"/>
        <v>0.16945252193149118</v>
      </c>
      <c r="AM24" s="54">
        <f t="shared" ref="AM24:AW30" si="24">IF(ISERROR(AM14/AM$11),0,AM14/AM$11)</f>
        <v>0.16392414124435539</v>
      </c>
      <c r="AN24" s="54">
        <f t="shared" si="24"/>
        <v>0.17991109253717358</v>
      </c>
      <c r="AO24" s="54">
        <f t="shared" si="24"/>
        <v>0.17460590292875247</v>
      </c>
      <c r="AP24" s="54">
        <f t="shared" si="24"/>
        <v>0.17723120844533111</v>
      </c>
      <c r="AQ24" s="54">
        <f t="shared" si="24"/>
        <v>0.19394117029981903</v>
      </c>
      <c r="AR24" s="54">
        <f t="shared" si="24"/>
        <v>0.20008198411846453</v>
      </c>
      <c r="AS24" s="54">
        <f t="shared" si="24"/>
        <v>0</v>
      </c>
      <c r="AT24" s="54">
        <f t="shared" si="24"/>
        <v>0</v>
      </c>
      <c r="AU24" s="54">
        <f t="shared" si="24"/>
        <v>0</v>
      </c>
      <c r="AV24" s="54">
        <f t="shared" si="24"/>
        <v>0</v>
      </c>
      <c r="AW24" s="54">
        <f t="shared" si="24"/>
        <v>0</v>
      </c>
      <c r="AX24" s="54">
        <f t="shared" ref="AX24:AX31" si="25">IF(ISERROR(AX14/AX$11),0,AX14/AX$11)</f>
        <v>0</v>
      </c>
      <c r="AZ24" s="54">
        <f t="shared" ref="AZ24:BC30" si="26">IF(ISERROR(AZ14/AZ$11),0,AZ14/AZ$11)</f>
        <v>0</v>
      </c>
      <c r="BA24" s="54">
        <f t="shared" si="26"/>
        <v>0</v>
      </c>
      <c r="BB24" s="54">
        <f t="shared" si="26"/>
        <v>0.1561804764428929</v>
      </c>
      <c r="BC24" s="54">
        <f t="shared" si="26"/>
        <v>0.15761599726619654</v>
      </c>
      <c r="BE24" s="54">
        <f t="shared" ref="BE24:BH31" si="27">IF(ISERROR(BE14/BE$11),0,BE14/BE$11)</f>
        <v>0.15542549982985626</v>
      </c>
      <c r="BF24" s="54">
        <f t="shared" si="27"/>
        <v>0.16487507498723808</v>
      </c>
      <c r="BG24" s="54">
        <f t="shared" si="27"/>
        <v>0.16996899520278214</v>
      </c>
      <c r="BH24" s="54">
        <f t="shared" si="27"/>
        <v>0.16706845009316632</v>
      </c>
      <c r="BI24" s="54"/>
      <c r="BJ24" s="54">
        <f t="shared" ref="BJ24:BM31" si="28">IF(ISERROR(BJ14/BJ$11),0,BJ14/BJ$11)</f>
        <v>0.1730880113683107</v>
      </c>
      <c r="BK24" s="54">
        <f t="shared" si="28"/>
        <v>0.19186722785745156</v>
      </c>
      <c r="BL24" s="54">
        <f t="shared" si="28"/>
        <v>0</v>
      </c>
      <c r="BM24" s="54">
        <f t="shared" si="28"/>
        <v>0</v>
      </c>
      <c r="BO24" s="54">
        <f t="shared" ref="BO24:BQ31" si="29">IF(ISERROR(BO14/BO$11),0,BO14/BO$11)</f>
        <v>0.15735886521480558</v>
      </c>
      <c r="BP24" s="54">
        <f t="shared" si="29"/>
        <v>0.16538820424563808</v>
      </c>
      <c r="BQ24" s="54">
        <f t="shared" si="29"/>
        <v>0.18179279114908328</v>
      </c>
    </row>
    <row r="25" spans="2:69" s="37" customFormat="1" x14ac:dyDescent="0.35">
      <c r="B25" s="9" t="s">
        <v>18</v>
      </c>
      <c r="C25" s="54">
        <f t="shared" ref="C25:D31" si="30">IF(ISERROR(C15/C$11),0,C15/C$11)</f>
        <v>0</v>
      </c>
      <c r="D25" s="54">
        <f t="shared" si="30"/>
        <v>0</v>
      </c>
      <c r="E25" s="54">
        <f t="shared" si="23"/>
        <v>0</v>
      </c>
      <c r="F25" s="54">
        <f t="shared" si="23"/>
        <v>0</v>
      </c>
      <c r="G25" s="54">
        <f t="shared" si="23"/>
        <v>0</v>
      </c>
      <c r="H25" s="54">
        <f t="shared" si="23"/>
        <v>0</v>
      </c>
      <c r="I25" s="54">
        <f t="shared" si="23"/>
        <v>0</v>
      </c>
      <c r="J25" s="54">
        <f t="shared" si="23"/>
        <v>0</v>
      </c>
      <c r="K25" s="54">
        <f t="shared" si="23"/>
        <v>0</v>
      </c>
      <c r="L25" s="54">
        <f t="shared" si="23"/>
        <v>0</v>
      </c>
      <c r="M25" s="54">
        <f t="shared" si="23"/>
        <v>0</v>
      </c>
      <c r="N25" s="54">
        <f t="shared" si="23"/>
        <v>0</v>
      </c>
      <c r="O25" s="54">
        <f t="shared" si="23"/>
        <v>0</v>
      </c>
      <c r="P25" s="54">
        <f t="shared" si="23"/>
        <v>0</v>
      </c>
      <c r="Q25" s="54">
        <f t="shared" si="23"/>
        <v>0</v>
      </c>
      <c r="R25" s="54">
        <f t="shared" si="23"/>
        <v>0</v>
      </c>
      <c r="S25" s="54">
        <f t="shared" si="23"/>
        <v>0</v>
      </c>
      <c r="T25" s="54">
        <f t="shared" si="23"/>
        <v>0</v>
      </c>
      <c r="U25" s="54">
        <f t="shared" si="23"/>
        <v>0</v>
      </c>
      <c r="V25" s="54">
        <f t="shared" si="23"/>
        <v>0</v>
      </c>
      <c r="W25" s="54">
        <f t="shared" si="23"/>
        <v>0.1087367957101982</v>
      </c>
      <c r="X25" s="54">
        <f t="shared" si="23"/>
        <v>0.1192460568016048</v>
      </c>
      <c r="Y25" s="54">
        <f t="shared" si="23"/>
        <v>0.12855390859584509</v>
      </c>
      <c r="Z25" s="54">
        <f t="shared" si="23"/>
        <v>0.13347069703638373</v>
      </c>
      <c r="AA25" s="54">
        <f t="shared" si="23"/>
        <v>0.14088287688412832</v>
      </c>
      <c r="AB25" s="54">
        <f t="shared" si="23"/>
        <v>0.14952285416151206</v>
      </c>
      <c r="AC25" s="54">
        <f t="shared" si="23"/>
        <v>0.15344521115433438</v>
      </c>
      <c r="AD25" s="54">
        <f t="shared" si="23"/>
        <v>0.16038312034430124</v>
      </c>
      <c r="AE25" s="54">
        <f t="shared" si="23"/>
        <v>0.16139500877326154</v>
      </c>
      <c r="AF25" s="54">
        <f t="shared" si="23"/>
        <v>0.16426700770343777</v>
      </c>
      <c r="AG25" s="54">
        <f t="shared" si="23"/>
        <v>0.16978033601865097</v>
      </c>
      <c r="AH25" s="54">
        <f t="shared" si="23"/>
        <v>0.16340786225053708</v>
      </c>
      <c r="AI25" s="54">
        <f t="shared" si="23"/>
        <v>0.16555596734480293</v>
      </c>
      <c r="AJ25" s="54">
        <f t="shared" si="23"/>
        <v>0.16101182301465813</v>
      </c>
      <c r="AK25" s="54">
        <f t="shared" si="23"/>
        <v>0.15602835757460323</v>
      </c>
      <c r="AL25" s="54">
        <f t="shared" si="23"/>
        <v>0.1534411695036218</v>
      </c>
      <c r="AM25" s="54">
        <f t="shared" si="24"/>
        <v>0.15175544042204925</v>
      </c>
      <c r="AN25" s="54">
        <f t="shared" si="24"/>
        <v>0.15676548790393782</v>
      </c>
      <c r="AO25" s="54">
        <f t="shared" si="24"/>
        <v>0.14918406865891809</v>
      </c>
      <c r="AP25" s="54">
        <f t="shared" si="24"/>
        <v>0.14288005450206293</v>
      </c>
      <c r="AQ25" s="54">
        <f t="shared" si="24"/>
        <v>0.16322354572126063</v>
      </c>
      <c r="AR25" s="54">
        <f t="shared" si="24"/>
        <v>0.17205782500511477</v>
      </c>
      <c r="AS25" s="54">
        <f t="shared" si="24"/>
        <v>0</v>
      </c>
      <c r="AT25" s="54">
        <f t="shared" si="24"/>
        <v>0</v>
      </c>
      <c r="AU25" s="54">
        <f t="shared" si="24"/>
        <v>0</v>
      </c>
      <c r="AV25" s="54">
        <f t="shared" si="24"/>
        <v>0</v>
      </c>
      <c r="AW25" s="54">
        <f t="shared" si="24"/>
        <v>0</v>
      </c>
      <c r="AX25" s="54">
        <f t="shared" si="25"/>
        <v>0</v>
      </c>
      <c r="AZ25" s="54">
        <f t="shared" si="26"/>
        <v>0</v>
      </c>
      <c r="BA25" s="54">
        <f t="shared" si="26"/>
        <v>0</v>
      </c>
      <c r="BB25" s="54">
        <f t="shared" si="26"/>
        <v>0.1087367957101982</v>
      </c>
      <c r="BC25" s="54">
        <f t="shared" si="26"/>
        <v>0.12818841559297897</v>
      </c>
      <c r="BE25" s="54">
        <f t="shared" si="27"/>
        <v>0.14852272668017164</v>
      </c>
      <c r="BF25" s="54">
        <f t="shared" si="27"/>
        <v>0.16210426397640346</v>
      </c>
      <c r="BG25" s="54">
        <f t="shared" si="27"/>
        <v>0.16619328571677933</v>
      </c>
      <c r="BH25" s="54">
        <f t="shared" si="27"/>
        <v>0.1566927790020384</v>
      </c>
      <c r="BI25" s="54"/>
      <c r="BJ25" s="54">
        <f t="shared" si="28"/>
        <v>0.15235194302643248</v>
      </c>
      <c r="BK25" s="54">
        <f t="shared" si="28"/>
        <v>0.1612317455476254</v>
      </c>
      <c r="BL25" s="54">
        <f t="shared" si="28"/>
        <v>0</v>
      </c>
      <c r="BM25" s="54">
        <f t="shared" si="28"/>
        <v>0</v>
      </c>
      <c r="BO25" s="54">
        <f t="shared" si="29"/>
        <v>0.12470422028062841</v>
      </c>
      <c r="BP25" s="54">
        <f t="shared" si="29"/>
        <v>0.15929109285485307</v>
      </c>
      <c r="BQ25" s="54">
        <f t="shared" si="29"/>
        <v>0.15646802132439719</v>
      </c>
    </row>
    <row r="26" spans="2:69" s="37" customFormat="1" x14ac:dyDescent="0.35">
      <c r="B26" s="10" t="s">
        <v>19</v>
      </c>
      <c r="C26" s="54">
        <f t="shared" si="30"/>
        <v>0</v>
      </c>
      <c r="D26" s="54">
        <f t="shared" si="30"/>
        <v>0</v>
      </c>
      <c r="E26" s="54">
        <f t="shared" si="23"/>
        <v>0</v>
      </c>
      <c r="F26" s="54">
        <f t="shared" si="23"/>
        <v>0</v>
      </c>
      <c r="G26" s="54">
        <f t="shared" si="23"/>
        <v>0</v>
      </c>
      <c r="H26" s="54">
        <f t="shared" si="23"/>
        <v>0</v>
      </c>
      <c r="I26" s="54">
        <f t="shared" si="23"/>
        <v>0</v>
      </c>
      <c r="J26" s="54">
        <f t="shared" si="23"/>
        <v>0</v>
      </c>
      <c r="K26" s="54">
        <f t="shared" si="23"/>
        <v>0</v>
      </c>
      <c r="L26" s="54">
        <f t="shared" si="23"/>
        <v>0</v>
      </c>
      <c r="M26" s="54">
        <f t="shared" si="23"/>
        <v>0</v>
      </c>
      <c r="N26" s="54">
        <f t="shared" si="23"/>
        <v>0</v>
      </c>
      <c r="O26" s="54">
        <f t="shared" si="23"/>
        <v>0</v>
      </c>
      <c r="P26" s="54">
        <f t="shared" si="23"/>
        <v>0</v>
      </c>
      <c r="Q26" s="54">
        <f t="shared" si="23"/>
        <v>0</v>
      </c>
      <c r="R26" s="54">
        <f t="shared" si="23"/>
        <v>0</v>
      </c>
      <c r="S26" s="54">
        <f t="shared" si="23"/>
        <v>0</v>
      </c>
      <c r="T26" s="54">
        <f t="shared" si="23"/>
        <v>0</v>
      </c>
      <c r="U26" s="54">
        <f t="shared" si="23"/>
        <v>0</v>
      </c>
      <c r="V26" s="54">
        <f t="shared" si="23"/>
        <v>0</v>
      </c>
      <c r="W26" s="54">
        <f t="shared" si="23"/>
        <v>4.4351209459743073E-2</v>
      </c>
      <c r="X26" s="54">
        <f t="shared" si="23"/>
        <v>4.5843677668723361E-2</v>
      </c>
      <c r="Y26" s="54">
        <f t="shared" si="23"/>
        <v>4.740234913786897E-2</v>
      </c>
      <c r="Z26" s="54">
        <f t="shared" si="23"/>
        <v>5.3832209603654341E-2</v>
      </c>
      <c r="AA26" s="54">
        <f t="shared" si="23"/>
        <v>5.3501471716855861E-2</v>
      </c>
      <c r="AB26" s="54">
        <f t="shared" si="23"/>
        <v>5.9499187813982501E-2</v>
      </c>
      <c r="AC26" s="54">
        <f t="shared" si="23"/>
        <v>6.081519053580238E-2</v>
      </c>
      <c r="AD26" s="54">
        <f t="shared" si="23"/>
        <v>6.2323033965082833E-2</v>
      </c>
      <c r="AE26" s="54">
        <f t="shared" si="23"/>
        <v>6.3147469051083926E-2</v>
      </c>
      <c r="AF26" s="54">
        <f t="shared" si="23"/>
        <v>6.3887188207704088E-2</v>
      </c>
      <c r="AG26" s="54">
        <f t="shared" si="23"/>
        <v>6.6676110723041776E-2</v>
      </c>
      <c r="AH26" s="54">
        <f t="shared" si="23"/>
        <v>6.5705998297057297E-2</v>
      </c>
      <c r="AI26" s="54">
        <f t="shared" si="23"/>
        <v>6.6814713286490454E-2</v>
      </c>
      <c r="AJ26" s="54">
        <f t="shared" si="23"/>
        <v>6.0683908788815917E-2</v>
      </c>
      <c r="AK26" s="54">
        <f t="shared" si="23"/>
        <v>5.7905391347351176E-2</v>
      </c>
      <c r="AL26" s="54">
        <f t="shared" si="23"/>
        <v>6.0152042816749678E-2</v>
      </c>
      <c r="AM26" s="54">
        <f t="shared" si="24"/>
        <v>5.6282036780760783E-2</v>
      </c>
      <c r="AN26" s="54">
        <f t="shared" si="24"/>
        <v>5.6246937658163354E-2</v>
      </c>
      <c r="AO26" s="54">
        <f t="shared" si="24"/>
        <v>5.9557583705422287E-2</v>
      </c>
      <c r="AP26" s="54">
        <f t="shared" si="24"/>
        <v>0.10143020388327198</v>
      </c>
      <c r="AQ26" s="54">
        <f t="shared" si="24"/>
        <v>0.1189919908484033</v>
      </c>
      <c r="AR26" s="54">
        <f t="shared" si="24"/>
        <v>0.12319542037435022</v>
      </c>
      <c r="AS26" s="54">
        <f t="shared" si="24"/>
        <v>0</v>
      </c>
      <c r="AT26" s="54">
        <f t="shared" si="24"/>
        <v>0</v>
      </c>
      <c r="AU26" s="54">
        <f t="shared" si="24"/>
        <v>0</v>
      </c>
      <c r="AV26" s="54">
        <f t="shared" si="24"/>
        <v>0</v>
      </c>
      <c r="AW26" s="54">
        <f t="shared" si="24"/>
        <v>0</v>
      </c>
      <c r="AX26" s="54">
        <f t="shared" si="25"/>
        <v>0</v>
      </c>
      <c r="AZ26" s="54">
        <f t="shared" si="26"/>
        <v>0</v>
      </c>
      <c r="BA26" s="54">
        <f t="shared" si="26"/>
        <v>0</v>
      </c>
      <c r="BB26" s="54">
        <f t="shared" si="26"/>
        <v>4.4351209459743073E-2</v>
      </c>
      <c r="BC26" s="54">
        <f t="shared" si="26"/>
        <v>4.9746372575460843E-2</v>
      </c>
      <c r="BE26" s="54">
        <f t="shared" si="27"/>
        <v>5.8251938234202237E-2</v>
      </c>
      <c r="BF26" s="54">
        <f t="shared" si="27"/>
        <v>6.3159301549689809E-2</v>
      </c>
      <c r="BG26" s="54">
        <f t="shared" si="27"/>
        <v>6.6396536871495049E-2</v>
      </c>
      <c r="BH26" s="54">
        <f t="shared" si="27"/>
        <v>5.960018638457399E-2</v>
      </c>
      <c r="BI26" s="54"/>
      <c r="BJ26" s="54">
        <f t="shared" si="28"/>
        <v>5.7530104903451292E-2</v>
      </c>
      <c r="BK26" s="54">
        <f t="shared" si="28"/>
        <v>0.11592897498408986</v>
      </c>
      <c r="BL26" s="54">
        <f t="shared" si="28"/>
        <v>0</v>
      </c>
      <c r="BM26" s="54">
        <f t="shared" si="28"/>
        <v>0</v>
      </c>
      <c r="BO26" s="54">
        <f t="shared" si="29"/>
        <v>4.8779985089460721E-2</v>
      </c>
      <c r="BP26" s="54">
        <f t="shared" si="29"/>
        <v>6.2152664330593764E-2</v>
      </c>
      <c r="BQ26" s="54">
        <f t="shared" si="29"/>
        <v>8.4599887276526425E-2</v>
      </c>
    </row>
    <row r="27" spans="2:69" s="37" customFormat="1" x14ac:dyDescent="0.35">
      <c r="B27" s="17" t="s">
        <v>20</v>
      </c>
      <c r="C27" s="54">
        <f t="shared" si="30"/>
        <v>0</v>
      </c>
      <c r="D27" s="54">
        <f t="shared" si="30"/>
        <v>0</v>
      </c>
      <c r="E27" s="54">
        <f t="shared" si="23"/>
        <v>0</v>
      </c>
      <c r="F27" s="54">
        <f t="shared" si="23"/>
        <v>0</v>
      </c>
      <c r="G27" s="54">
        <f t="shared" si="23"/>
        <v>0</v>
      </c>
      <c r="H27" s="54">
        <f t="shared" si="23"/>
        <v>0</v>
      </c>
      <c r="I27" s="54">
        <f t="shared" si="23"/>
        <v>0</v>
      </c>
      <c r="J27" s="54">
        <f t="shared" si="23"/>
        <v>0</v>
      </c>
      <c r="K27" s="54">
        <f t="shared" si="23"/>
        <v>0</v>
      </c>
      <c r="L27" s="54">
        <f t="shared" si="23"/>
        <v>0</v>
      </c>
      <c r="M27" s="54">
        <f t="shared" si="23"/>
        <v>0</v>
      </c>
      <c r="N27" s="54">
        <f t="shared" si="23"/>
        <v>0</v>
      </c>
      <c r="O27" s="54">
        <f t="shared" si="23"/>
        <v>0</v>
      </c>
      <c r="P27" s="54">
        <f t="shared" si="23"/>
        <v>0</v>
      </c>
      <c r="Q27" s="54">
        <f t="shared" si="23"/>
        <v>0</v>
      </c>
      <c r="R27" s="54">
        <f t="shared" si="23"/>
        <v>0</v>
      </c>
      <c r="S27" s="54">
        <f t="shared" si="23"/>
        <v>0</v>
      </c>
      <c r="T27" s="54">
        <f t="shared" si="23"/>
        <v>0</v>
      </c>
      <c r="U27" s="54">
        <f t="shared" si="23"/>
        <v>0</v>
      </c>
      <c r="V27" s="54">
        <f t="shared" si="23"/>
        <v>0</v>
      </c>
      <c r="W27" s="54">
        <f t="shared" si="23"/>
        <v>0</v>
      </c>
      <c r="X27" s="54">
        <f t="shared" si="23"/>
        <v>0</v>
      </c>
      <c r="Y27" s="54">
        <f t="shared" si="23"/>
        <v>0</v>
      </c>
      <c r="Z27" s="54">
        <f t="shared" si="23"/>
        <v>0</v>
      </c>
      <c r="AA27" s="54">
        <f t="shared" si="23"/>
        <v>0</v>
      </c>
      <c r="AB27" s="54">
        <f t="shared" si="23"/>
        <v>0</v>
      </c>
      <c r="AC27" s="54">
        <f t="shared" si="23"/>
        <v>0</v>
      </c>
      <c r="AD27" s="54">
        <f t="shared" si="23"/>
        <v>0</v>
      </c>
      <c r="AE27" s="54">
        <f t="shared" si="23"/>
        <v>0</v>
      </c>
      <c r="AF27" s="54">
        <f t="shared" si="23"/>
        <v>0</v>
      </c>
      <c r="AG27" s="54">
        <f t="shared" si="23"/>
        <v>0</v>
      </c>
      <c r="AH27" s="54">
        <f t="shared" si="23"/>
        <v>0</v>
      </c>
      <c r="AI27" s="54">
        <f t="shared" si="23"/>
        <v>0</v>
      </c>
      <c r="AJ27" s="54">
        <f t="shared" si="23"/>
        <v>0</v>
      </c>
      <c r="AK27" s="54">
        <f t="shared" si="23"/>
        <v>0</v>
      </c>
      <c r="AL27" s="54">
        <f t="shared" si="23"/>
        <v>0</v>
      </c>
      <c r="AM27" s="54">
        <f t="shared" si="24"/>
        <v>0</v>
      </c>
      <c r="AN27" s="54">
        <f t="shared" si="24"/>
        <v>0</v>
      </c>
      <c r="AO27" s="54">
        <f t="shared" si="24"/>
        <v>0</v>
      </c>
      <c r="AP27" s="54">
        <f t="shared" si="24"/>
        <v>0</v>
      </c>
      <c r="AQ27" s="54">
        <f t="shared" si="24"/>
        <v>0</v>
      </c>
      <c r="AR27" s="54">
        <f t="shared" si="24"/>
        <v>0</v>
      </c>
      <c r="AS27" s="54">
        <f t="shared" si="24"/>
        <v>0</v>
      </c>
      <c r="AT27" s="54">
        <f t="shared" si="24"/>
        <v>0</v>
      </c>
      <c r="AU27" s="54">
        <f t="shared" si="24"/>
        <v>0</v>
      </c>
      <c r="AV27" s="54">
        <f t="shared" si="24"/>
        <v>0</v>
      </c>
      <c r="AW27" s="54">
        <f t="shared" si="24"/>
        <v>0</v>
      </c>
      <c r="AX27" s="54">
        <f t="shared" si="25"/>
        <v>0</v>
      </c>
      <c r="AZ27" s="54">
        <f t="shared" si="26"/>
        <v>0</v>
      </c>
      <c r="BA27" s="54">
        <f t="shared" si="26"/>
        <v>0</v>
      </c>
      <c r="BB27" s="54">
        <f t="shared" si="26"/>
        <v>0</v>
      </c>
      <c r="BC27" s="54">
        <f t="shared" si="26"/>
        <v>0</v>
      </c>
      <c r="BE27" s="54">
        <f t="shared" si="27"/>
        <v>0</v>
      </c>
      <c r="BF27" s="54">
        <f t="shared" si="27"/>
        <v>0</v>
      </c>
      <c r="BG27" s="54">
        <f t="shared" si="27"/>
        <v>0</v>
      </c>
      <c r="BH27" s="54">
        <f t="shared" si="27"/>
        <v>0</v>
      </c>
      <c r="BI27" s="54"/>
      <c r="BJ27" s="54">
        <f t="shared" si="28"/>
        <v>0</v>
      </c>
      <c r="BK27" s="54">
        <f t="shared" si="28"/>
        <v>0</v>
      </c>
      <c r="BL27" s="54">
        <f t="shared" si="28"/>
        <v>0</v>
      </c>
      <c r="BM27" s="54">
        <f t="shared" si="28"/>
        <v>0</v>
      </c>
      <c r="BO27" s="54">
        <f t="shared" si="29"/>
        <v>0</v>
      </c>
      <c r="BP27" s="54">
        <f t="shared" si="29"/>
        <v>0</v>
      </c>
      <c r="BQ27" s="54">
        <f t="shared" si="29"/>
        <v>0</v>
      </c>
    </row>
    <row r="28" spans="2:69" s="37" customFormat="1" x14ac:dyDescent="0.35">
      <c r="B28" s="17" t="s">
        <v>21</v>
      </c>
      <c r="C28" s="54">
        <f t="shared" si="30"/>
        <v>0</v>
      </c>
      <c r="D28" s="54">
        <f t="shared" si="30"/>
        <v>0</v>
      </c>
      <c r="E28" s="54">
        <f t="shared" si="23"/>
        <v>0</v>
      </c>
      <c r="F28" s="54">
        <f t="shared" si="23"/>
        <v>0</v>
      </c>
      <c r="G28" s="54">
        <f t="shared" si="23"/>
        <v>0</v>
      </c>
      <c r="H28" s="54">
        <f t="shared" si="23"/>
        <v>0</v>
      </c>
      <c r="I28" s="54">
        <f t="shared" si="23"/>
        <v>0</v>
      </c>
      <c r="J28" s="54">
        <f t="shared" si="23"/>
        <v>0</v>
      </c>
      <c r="K28" s="54">
        <f t="shared" si="23"/>
        <v>0</v>
      </c>
      <c r="L28" s="54">
        <f t="shared" si="23"/>
        <v>0</v>
      </c>
      <c r="M28" s="54">
        <f t="shared" si="23"/>
        <v>0</v>
      </c>
      <c r="N28" s="54">
        <f t="shared" si="23"/>
        <v>0</v>
      </c>
      <c r="O28" s="54">
        <f t="shared" si="23"/>
        <v>0</v>
      </c>
      <c r="P28" s="54">
        <f t="shared" si="23"/>
        <v>0</v>
      </c>
      <c r="Q28" s="54">
        <f t="shared" si="23"/>
        <v>0</v>
      </c>
      <c r="R28" s="54">
        <f t="shared" si="23"/>
        <v>0</v>
      </c>
      <c r="S28" s="54">
        <f t="shared" si="23"/>
        <v>0</v>
      </c>
      <c r="T28" s="54">
        <f t="shared" si="23"/>
        <v>0</v>
      </c>
      <c r="U28" s="54">
        <f t="shared" si="23"/>
        <v>0</v>
      </c>
      <c r="V28" s="54">
        <f t="shared" si="23"/>
        <v>0</v>
      </c>
      <c r="W28" s="54">
        <f t="shared" si="23"/>
        <v>0.3114291724872435</v>
      </c>
      <c r="X28" s="54">
        <f t="shared" si="23"/>
        <v>0.30836716241031337</v>
      </c>
      <c r="Y28" s="54">
        <f t="shared" si="23"/>
        <v>0.30744137431311264</v>
      </c>
      <c r="Z28" s="54">
        <f t="shared" si="23"/>
        <v>0.305403230926868</v>
      </c>
      <c r="AA28" s="54">
        <f t="shared" si="23"/>
        <v>0.30975967742239802</v>
      </c>
      <c r="AB28" s="54">
        <f t="shared" si="23"/>
        <v>0.29883653008315492</v>
      </c>
      <c r="AC28" s="54">
        <f t="shared" si="23"/>
        <v>0.29597275534514073</v>
      </c>
      <c r="AD28" s="54">
        <f t="shared" si="23"/>
        <v>0.28884299751322856</v>
      </c>
      <c r="AE28" s="54">
        <f t="shared" si="23"/>
        <v>0.28819609182956946</v>
      </c>
      <c r="AF28" s="54">
        <f t="shared" si="23"/>
        <v>0.28246709237572282</v>
      </c>
      <c r="AG28" s="54">
        <f t="shared" si="23"/>
        <v>0.27982928587093031</v>
      </c>
      <c r="AH28" s="54">
        <f t="shared" si="23"/>
        <v>0.27927893041787538</v>
      </c>
      <c r="AI28" s="54">
        <f t="shared" si="23"/>
        <v>0.2760105558237595</v>
      </c>
      <c r="AJ28" s="54">
        <f t="shared" si="23"/>
        <v>0.27951206061662831</v>
      </c>
      <c r="AK28" s="54">
        <f t="shared" si="23"/>
        <v>0.28230212501741697</v>
      </c>
      <c r="AL28" s="54">
        <f t="shared" si="23"/>
        <v>0.27757028288790836</v>
      </c>
      <c r="AM28" s="54">
        <f t="shared" si="24"/>
        <v>0.26836224949162757</v>
      </c>
      <c r="AN28" s="54">
        <f t="shared" si="24"/>
        <v>0.2576579764673837</v>
      </c>
      <c r="AO28" s="54">
        <f t="shared" si="24"/>
        <v>0.26372312600172854</v>
      </c>
      <c r="AP28" s="54">
        <f t="shared" si="24"/>
        <v>8.7347004590056735E-3</v>
      </c>
      <c r="AQ28" s="54">
        <f t="shared" si="24"/>
        <v>9.0443685306634981E-3</v>
      </c>
      <c r="AR28" s="54">
        <f t="shared" si="24"/>
        <v>1.1739999334768917E-2</v>
      </c>
      <c r="AS28" s="54">
        <f t="shared" si="24"/>
        <v>0</v>
      </c>
      <c r="AT28" s="54">
        <f t="shared" si="24"/>
        <v>0</v>
      </c>
      <c r="AU28" s="54">
        <f t="shared" si="24"/>
        <v>0</v>
      </c>
      <c r="AV28" s="54">
        <f t="shared" si="24"/>
        <v>0</v>
      </c>
      <c r="AW28" s="54">
        <f t="shared" si="24"/>
        <v>0</v>
      </c>
      <c r="AX28" s="54">
        <f t="shared" si="25"/>
        <v>0</v>
      </c>
      <c r="AZ28" s="54">
        <f t="shared" si="26"/>
        <v>0</v>
      </c>
      <c r="BA28" s="54">
        <f t="shared" si="26"/>
        <v>0</v>
      </c>
      <c r="BB28" s="54">
        <f t="shared" si="26"/>
        <v>0.3114291724872435</v>
      </c>
      <c r="BC28" s="54">
        <f t="shared" si="26"/>
        <v>0.30681315151395899</v>
      </c>
      <c r="BE28" s="54">
        <f t="shared" si="27"/>
        <v>0.30092446172589848</v>
      </c>
      <c r="BF28" s="54">
        <f t="shared" si="27"/>
        <v>0.28636566921573803</v>
      </c>
      <c r="BG28" s="54">
        <f t="shared" si="27"/>
        <v>0.27834197515478559</v>
      </c>
      <c r="BH28" s="54">
        <f t="shared" si="27"/>
        <v>0.27971148827733516</v>
      </c>
      <c r="BI28" s="54"/>
      <c r="BJ28" s="54">
        <f t="shared" si="28"/>
        <v>0.26319249321155375</v>
      </c>
      <c r="BK28" s="54">
        <f t="shared" si="28"/>
        <v>1.0019369054830335E-2</v>
      </c>
      <c r="BL28" s="54">
        <f t="shared" si="28"/>
        <v>0</v>
      </c>
      <c r="BM28" s="54">
        <f t="shared" si="28"/>
        <v>0</v>
      </c>
      <c r="BO28" s="54">
        <f t="shared" si="29"/>
        <v>0.30763997821187666</v>
      </c>
      <c r="BP28" s="54">
        <f t="shared" si="29"/>
        <v>0.28451986774989285</v>
      </c>
      <c r="BQ28" s="54">
        <f t="shared" si="29"/>
        <v>0.14583848680405354</v>
      </c>
    </row>
    <row r="29" spans="2:69" s="37" customFormat="1" x14ac:dyDescent="0.35">
      <c r="B29" s="17" t="s">
        <v>22</v>
      </c>
      <c r="C29" s="54">
        <f t="shared" si="30"/>
        <v>0</v>
      </c>
      <c r="D29" s="54">
        <f t="shared" si="30"/>
        <v>0</v>
      </c>
      <c r="E29" s="54">
        <f t="shared" si="23"/>
        <v>0</v>
      </c>
      <c r="F29" s="54">
        <f t="shared" si="23"/>
        <v>0</v>
      </c>
      <c r="G29" s="54">
        <f t="shared" si="23"/>
        <v>0</v>
      </c>
      <c r="H29" s="54">
        <f t="shared" si="23"/>
        <v>0</v>
      </c>
      <c r="I29" s="54">
        <f t="shared" si="23"/>
        <v>0</v>
      </c>
      <c r="J29" s="54">
        <f t="shared" si="23"/>
        <v>0</v>
      </c>
      <c r="K29" s="54">
        <f t="shared" si="23"/>
        <v>0</v>
      </c>
      <c r="L29" s="54">
        <f t="shared" si="23"/>
        <v>0</v>
      </c>
      <c r="M29" s="54">
        <f t="shared" si="23"/>
        <v>0</v>
      </c>
      <c r="N29" s="54">
        <f t="shared" si="23"/>
        <v>0</v>
      </c>
      <c r="O29" s="54">
        <f t="shared" si="23"/>
        <v>0</v>
      </c>
      <c r="P29" s="54">
        <f t="shared" si="23"/>
        <v>0</v>
      </c>
      <c r="Q29" s="54">
        <f t="shared" si="23"/>
        <v>0</v>
      </c>
      <c r="R29" s="54">
        <f t="shared" si="23"/>
        <v>0</v>
      </c>
      <c r="S29" s="54">
        <f t="shared" si="23"/>
        <v>0</v>
      </c>
      <c r="T29" s="54">
        <f t="shared" si="23"/>
        <v>0</v>
      </c>
      <c r="U29" s="54">
        <f t="shared" si="23"/>
        <v>0</v>
      </c>
      <c r="V29" s="54">
        <f t="shared" si="23"/>
        <v>0</v>
      </c>
      <c r="W29" s="54">
        <f t="shared" si="23"/>
        <v>0.37922595845499185</v>
      </c>
      <c r="X29" s="54">
        <f t="shared" si="23"/>
        <v>0.36883689830066657</v>
      </c>
      <c r="Y29" s="54">
        <f t="shared" si="23"/>
        <v>0.35923582287328371</v>
      </c>
      <c r="Z29" s="54">
        <f t="shared" si="23"/>
        <v>0.34931648027420109</v>
      </c>
      <c r="AA29" s="54">
        <f t="shared" si="23"/>
        <v>0.34761694275687233</v>
      </c>
      <c r="AB29" s="54">
        <f t="shared" si="23"/>
        <v>0.33435853440764213</v>
      </c>
      <c r="AC29" s="54">
        <f t="shared" si="23"/>
        <v>0.33078213181524513</v>
      </c>
      <c r="AD29" s="54">
        <f t="shared" si="23"/>
        <v>0.32399852369190585</v>
      </c>
      <c r="AE29" s="54">
        <f t="shared" si="23"/>
        <v>0.32339563362701551</v>
      </c>
      <c r="AF29" s="54">
        <f t="shared" si="23"/>
        <v>0.32313804984018013</v>
      </c>
      <c r="AG29" s="54">
        <f t="shared" si="23"/>
        <v>0.30858053239420175</v>
      </c>
      <c r="AH29" s="54">
        <f t="shared" si="23"/>
        <v>0.32495460059413867</v>
      </c>
      <c r="AI29" s="54">
        <f t="shared" si="23"/>
        <v>0.32325222081536981</v>
      </c>
      <c r="AJ29" s="54">
        <f t="shared" si="23"/>
        <v>0.33240782986163075</v>
      </c>
      <c r="AK29" s="54">
        <f t="shared" si="23"/>
        <v>0.33867861561336687</v>
      </c>
      <c r="AL29" s="54">
        <f t="shared" si="23"/>
        <v>0.33935450207183848</v>
      </c>
      <c r="AM29" s="54">
        <f t="shared" si="24"/>
        <v>0.35965242673464004</v>
      </c>
      <c r="AN29" s="54">
        <f t="shared" si="24"/>
        <v>0.34939849092718639</v>
      </c>
      <c r="AO29" s="54">
        <f t="shared" si="24"/>
        <v>0.35290880789404361</v>
      </c>
      <c r="AP29" s="54">
        <f t="shared" si="24"/>
        <v>0.56968062648337781</v>
      </c>
      <c r="AQ29" s="54">
        <f t="shared" si="24"/>
        <v>0.51466516291912856</v>
      </c>
      <c r="AR29" s="54">
        <f t="shared" si="24"/>
        <v>0.49273554069137598</v>
      </c>
      <c r="AS29" s="54">
        <f t="shared" si="24"/>
        <v>0</v>
      </c>
      <c r="AT29" s="54">
        <f t="shared" si="24"/>
        <v>0</v>
      </c>
      <c r="AU29" s="54">
        <f t="shared" si="24"/>
        <v>0</v>
      </c>
      <c r="AV29" s="54">
        <f t="shared" si="24"/>
        <v>0</v>
      </c>
      <c r="AW29" s="54">
        <f t="shared" si="24"/>
        <v>0</v>
      </c>
      <c r="AX29" s="54">
        <f t="shared" si="25"/>
        <v>0</v>
      </c>
      <c r="AZ29" s="54">
        <f t="shared" si="26"/>
        <v>0</v>
      </c>
      <c r="BA29" s="54">
        <f t="shared" si="26"/>
        <v>0</v>
      </c>
      <c r="BB29" s="54">
        <f t="shared" si="26"/>
        <v>0.37922595845499185</v>
      </c>
      <c r="BC29" s="54">
        <f t="shared" si="26"/>
        <v>0.35753315134780916</v>
      </c>
      <c r="BE29" s="54">
        <f t="shared" si="27"/>
        <v>0.33685338856879588</v>
      </c>
      <c r="BF29" s="54">
        <f t="shared" si="27"/>
        <v>0.32348720857969115</v>
      </c>
      <c r="BG29" s="54">
        <f t="shared" si="27"/>
        <v>0.31909882453767385</v>
      </c>
      <c r="BH29" s="54">
        <f t="shared" si="27"/>
        <v>0.33691651303423104</v>
      </c>
      <c r="BI29" s="54"/>
      <c r="BJ29" s="54">
        <f t="shared" si="28"/>
        <v>0.35381613781391325</v>
      </c>
      <c r="BK29" s="54">
        <f t="shared" si="28"/>
        <v>0.52082144986406786</v>
      </c>
      <c r="BL29" s="54">
        <f t="shared" si="28"/>
        <v>0</v>
      </c>
      <c r="BM29" s="54">
        <f t="shared" si="28"/>
        <v>0</v>
      </c>
      <c r="BO29" s="54">
        <f t="shared" si="29"/>
        <v>0.36141879055369752</v>
      </c>
      <c r="BP29" s="54">
        <f t="shared" si="29"/>
        <v>0.32863904936142169</v>
      </c>
      <c r="BQ29" s="54">
        <f t="shared" si="29"/>
        <v>0.43122855086407608</v>
      </c>
    </row>
    <row r="30" spans="2:69" s="37" customFormat="1" x14ac:dyDescent="0.35">
      <c r="B30" s="17" t="s">
        <v>23</v>
      </c>
      <c r="C30" s="54">
        <f t="shared" si="30"/>
        <v>0</v>
      </c>
      <c r="D30" s="54">
        <f t="shared" si="30"/>
        <v>0</v>
      </c>
      <c r="E30" s="54">
        <f t="shared" si="23"/>
        <v>0</v>
      </c>
      <c r="F30" s="54">
        <f t="shared" si="23"/>
        <v>0</v>
      </c>
      <c r="G30" s="54">
        <f t="shared" si="23"/>
        <v>0</v>
      </c>
      <c r="H30" s="54">
        <f t="shared" si="23"/>
        <v>0</v>
      </c>
      <c r="I30" s="54">
        <f t="shared" si="23"/>
        <v>0</v>
      </c>
      <c r="J30" s="54">
        <f t="shared" si="23"/>
        <v>0</v>
      </c>
      <c r="K30" s="54">
        <f t="shared" si="23"/>
        <v>0</v>
      </c>
      <c r="L30" s="54">
        <f t="shared" si="23"/>
        <v>0</v>
      </c>
      <c r="M30" s="54">
        <f t="shared" si="23"/>
        <v>0</v>
      </c>
      <c r="N30" s="54">
        <f t="shared" si="23"/>
        <v>0</v>
      </c>
      <c r="O30" s="54">
        <f t="shared" si="23"/>
        <v>0</v>
      </c>
      <c r="P30" s="54">
        <f t="shared" si="23"/>
        <v>0</v>
      </c>
      <c r="Q30" s="54">
        <f t="shared" si="23"/>
        <v>0</v>
      </c>
      <c r="R30" s="54">
        <f t="shared" si="23"/>
        <v>0</v>
      </c>
      <c r="S30" s="54">
        <f t="shared" si="23"/>
        <v>0</v>
      </c>
      <c r="T30" s="54">
        <f t="shared" si="23"/>
        <v>0</v>
      </c>
      <c r="U30" s="54">
        <f t="shared" si="23"/>
        <v>0</v>
      </c>
      <c r="V30" s="54">
        <f t="shared" si="23"/>
        <v>0</v>
      </c>
      <c r="W30" s="54">
        <f t="shared" si="23"/>
        <v>3.5387154999643679E-6</v>
      </c>
      <c r="X30" s="54">
        <f t="shared" si="23"/>
        <v>3.2045700373302368E-6</v>
      </c>
      <c r="Y30" s="54">
        <f t="shared" si="23"/>
        <v>2.0071985120201083E-6</v>
      </c>
      <c r="Z30" s="54">
        <f t="shared" si="23"/>
        <v>2.3584948110941861E-6</v>
      </c>
      <c r="AA30" s="54">
        <f t="shared" si="23"/>
        <v>8.576271959758759E-7</v>
      </c>
      <c r="AB30" s="54">
        <f t="shared" si="23"/>
        <v>6.4544584171516479E-7</v>
      </c>
      <c r="AC30" s="54">
        <f t="shared" si="23"/>
        <v>3.4235125041440544E-7</v>
      </c>
      <c r="AD30" s="54">
        <f t="shared" si="23"/>
        <v>8.3972020522761819E-7</v>
      </c>
      <c r="AE30" s="54">
        <f t="shared" si="23"/>
        <v>4.5888028480510769E-7</v>
      </c>
      <c r="AF30" s="54">
        <f t="shared" si="23"/>
        <v>0</v>
      </c>
      <c r="AG30" s="54">
        <f t="shared" si="23"/>
        <v>0</v>
      </c>
      <c r="AH30" s="54">
        <f t="shared" si="23"/>
        <v>8.9637999627643772E-8</v>
      </c>
      <c r="AI30" s="54">
        <f t="shared" si="23"/>
        <v>0</v>
      </c>
      <c r="AJ30" s="54">
        <f t="shared" si="23"/>
        <v>0</v>
      </c>
      <c r="AK30" s="54">
        <f t="shared" si="23"/>
        <v>0</v>
      </c>
      <c r="AL30" s="54">
        <f t="shared" si="23"/>
        <v>2.9220127131456944E-5</v>
      </c>
      <c r="AM30" s="54">
        <f t="shared" si="24"/>
        <v>2.3705326567024319E-5</v>
      </c>
      <c r="AN30" s="54">
        <f t="shared" si="24"/>
        <v>1.9697820931289701E-5</v>
      </c>
      <c r="AO30" s="54">
        <f t="shared" si="24"/>
        <v>2.0510811135081816E-5</v>
      </c>
      <c r="AP30" s="54">
        <f t="shared" si="24"/>
        <v>4.3119814496656967E-5</v>
      </c>
      <c r="AQ30" s="54">
        <f t="shared" si="24"/>
        <v>1.3376168072509227E-4</v>
      </c>
      <c r="AR30" s="54">
        <f t="shared" si="24"/>
        <v>1.8905323851446928E-4</v>
      </c>
      <c r="AS30" s="54">
        <f t="shared" si="24"/>
        <v>0</v>
      </c>
      <c r="AT30" s="54">
        <f t="shared" si="24"/>
        <v>0</v>
      </c>
      <c r="AU30" s="54">
        <f t="shared" si="24"/>
        <v>0</v>
      </c>
      <c r="AV30" s="54">
        <f t="shared" si="24"/>
        <v>0</v>
      </c>
      <c r="AW30" s="54">
        <f t="shared" si="24"/>
        <v>0</v>
      </c>
      <c r="AX30" s="54">
        <f t="shared" si="25"/>
        <v>0</v>
      </c>
      <c r="AZ30" s="54">
        <f t="shared" si="26"/>
        <v>0</v>
      </c>
      <c r="BA30" s="54">
        <f t="shared" si="26"/>
        <v>0</v>
      </c>
      <c r="BB30" s="54">
        <f t="shared" si="26"/>
        <v>3.5387154999643679E-6</v>
      </c>
      <c r="BC30" s="54">
        <f t="shared" si="26"/>
        <v>2.4762712637479987E-6</v>
      </c>
      <c r="BE30" s="54">
        <f t="shared" si="27"/>
        <v>5.8873269903833036E-7</v>
      </c>
      <c r="BF30" s="54">
        <f t="shared" si="27"/>
        <v>4.1196786020621909E-7</v>
      </c>
      <c r="BG30" s="54">
        <f t="shared" si="27"/>
        <v>3.0198669796629724E-8</v>
      </c>
      <c r="BH30" s="54">
        <f t="shared" si="27"/>
        <v>1.0489634750022247E-5</v>
      </c>
      <c r="BI30" s="54"/>
      <c r="BJ30" s="54">
        <f t="shared" si="28"/>
        <v>2.1209489802012466E-5</v>
      </c>
      <c r="BK30" s="54">
        <f t="shared" si="28"/>
        <v>1.311399315943506E-4</v>
      </c>
      <c r="BL30" s="54">
        <f t="shared" si="28"/>
        <v>0</v>
      </c>
      <c r="BM30" s="54">
        <f t="shared" si="28"/>
        <v>0</v>
      </c>
      <c r="BO30" s="54">
        <f t="shared" si="29"/>
        <v>2.6665774310372258E-6</v>
      </c>
      <c r="BP30" s="54">
        <f t="shared" si="29"/>
        <v>3.4262905910806972E-6</v>
      </c>
      <c r="BQ30" s="54">
        <f t="shared" si="29"/>
        <v>7.2165837611234615E-5</v>
      </c>
    </row>
    <row r="31" spans="2:69" x14ac:dyDescent="0.35">
      <c r="B31" s="17" t="s">
        <v>24</v>
      </c>
      <c r="C31" s="54">
        <f t="shared" si="30"/>
        <v>0</v>
      </c>
      <c r="D31" s="54">
        <f t="shared" si="30"/>
        <v>0</v>
      </c>
      <c r="E31" s="54">
        <f t="shared" si="23"/>
        <v>0</v>
      </c>
      <c r="F31" s="54">
        <f t="shared" si="23"/>
        <v>0</v>
      </c>
      <c r="G31" s="54">
        <f t="shared" si="23"/>
        <v>0</v>
      </c>
      <c r="H31" s="54">
        <f t="shared" si="23"/>
        <v>0</v>
      </c>
      <c r="I31" s="54">
        <f t="shared" si="23"/>
        <v>0</v>
      </c>
      <c r="J31" s="54">
        <f t="shared" si="23"/>
        <v>0</v>
      </c>
      <c r="K31" s="54">
        <f t="shared" si="23"/>
        <v>0</v>
      </c>
      <c r="L31" s="54">
        <f t="shared" si="23"/>
        <v>0</v>
      </c>
      <c r="M31" s="54">
        <f t="shared" si="23"/>
        <v>0</v>
      </c>
      <c r="N31" s="54">
        <f t="shared" si="23"/>
        <v>0</v>
      </c>
      <c r="O31" s="54">
        <f t="shared" si="23"/>
        <v>0</v>
      </c>
      <c r="P31" s="54">
        <f t="shared" si="23"/>
        <v>0</v>
      </c>
      <c r="Q31" s="54">
        <f t="shared" si="23"/>
        <v>0</v>
      </c>
      <c r="R31" s="54">
        <f t="shared" si="23"/>
        <v>0</v>
      </c>
      <c r="S31" s="54">
        <f t="shared" si="23"/>
        <v>0</v>
      </c>
      <c r="T31" s="54">
        <f t="shared" si="23"/>
        <v>0</v>
      </c>
      <c r="U31" s="54">
        <f t="shared" si="23"/>
        <v>0</v>
      </c>
      <c r="V31" s="54">
        <f t="shared" ref="V31:AL31" si="31">IF(ISERROR(V21/V$11),0,V21/V$11)</f>
        <v>0</v>
      </c>
      <c r="W31" s="54">
        <f t="shared" si="31"/>
        <v>7.2848729430300955E-5</v>
      </c>
      <c r="X31" s="54">
        <f t="shared" si="31"/>
        <v>1.3529294126353594E-4</v>
      </c>
      <c r="Y31" s="54">
        <f t="shared" si="31"/>
        <v>1.5088896640359859E-4</v>
      </c>
      <c r="Z31" s="54">
        <f t="shared" si="31"/>
        <v>4.2949431823083596E-5</v>
      </c>
      <c r="AA31" s="54">
        <f t="shared" si="31"/>
        <v>5.0314128830584716E-5</v>
      </c>
      <c r="AB31" s="54">
        <f t="shared" si="31"/>
        <v>6.7771813380092301E-6</v>
      </c>
      <c r="AC31" s="54">
        <f t="shared" si="31"/>
        <v>1.1383179076278982E-5</v>
      </c>
      <c r="AD31" s="54">
        <f t="shared" si="31"/>
        <v>1.3195603225005428E-5</v>
      </c>
      <c r="AE31" s="54">
        <f t="shared" si="31"/>
        <v>1.1401410153234599E-5</v>
      </c>
      <c r="AF31" s="54">
        <f t="shared" si="31"/>
        <v>4.453190815698155E-7</v>
      </c>
      <c r="AG31" s="54">
        <f t="shared" si="31"/>
        <v>1.0935442428160626E-6</v>
      </c>
      <c r="AH31" s="54">
        <f t="shared" si="31"/>
        <v>0</v>
      </c>
      <c r="AI31" s="54">
        <f t="shared" si="31"/>
        <v>0</v>
      </c>
      <c r="AJ31" s="54">
        <f t="shared" si="31"/>
        <v>0</v>
      </c>
      <c r="AK31" s="54">
        <f t="shared" si="31"/>
        <v>0</v>
      </c>
      <c r="AL31" s="54">
        <f t="shared" si="31"/>
        <v>2.606612589782065E-7</v>
      </c>
      <c r="AM31" s="54">
        <f t="shared" ref="AM31:AW31" si="32">IF(ISERROR(AM21/AM$11),0,AM21/AM$11)</f>
        <v>0</v>
      </c>
      <c r="AN31" s="54">
        <f t="shared" si="32"/>
        <v>3.1668522397571863E-7</v>
      </c>
      <c r="AO31" s="54">
        <f t="shared" si="32"/>
        <v>0</v>
      </c>
      <c r="AP31" s="54">
        <f t="shared" si="32"/>
        <v>8.6412453901116168E-8</v>
      </c>
      <c r="AQ31" s="54">
        <f t="shared" si="32"/>
        <v>0</v>
      </c>
      <c r="AR31" s="54">
        <f t="shared" si="32"/>
        <v>1.7723741110731494E-7</v>
      </c>
      <c r="AS31" s="54">
        <f t="shared" si="32"/>
        <v>0</v>
      </c>
      <c r="AT31" s="54">
        <f t="shared" si="32"/>
        <v>0</v>
      </c>
      <c r="AU31" s="54">
        <f t="shared" si="32"/>
        <v>0</v>
      </c>
      <c r="AV31" s="54">
        <f t="shared" si="32"/>
        <v>0</v>
      </c>
      <c r="AW31" s="54">
        <f t="shared" si="32"/>
        <v>0</v>
      </c>
      <c r="AX31" s="54">
        <f t="shared" si="25"/>
        <v>0</v>
      </c>
      <c r="AZ31" s="54">
        <f>IF(ISERROR(AZ21/AZ$11),0,AZ21/AZ$11)</f>
        <v>0</v>
      </c>
      <c r="BA31" s="54">
        <f>IF(ISERROR(BA21/BA$11),0,BA21/BA$11)</f>
        <v>0</v>
      </c>
      <c r="BB31" s="54">
        <f>IF(ISERROR(BB21/BB$11),0,BB21/BB$11)</f>
        <v>7.2848729430300955E-5</v>
      </c>
      <c r="BC31" s="54">
        <f>IF(ISERROR(BC21/BC$11),0,BC21/BC$11)</f>
        <v>1.0043543233180055E-4</v>
      </c>
      <c r="BE31" s="54">
        <f t="shared" si="27"/>
        <v>2.1396228376478749E-5</v>
      </c>
      <c r="BF31" s="54">
        <f t="shared" si="27"/>
        <v>8.0697233793335847E-6</v>
      </c>
      <c r="BG31" s="54">
        <f t="shared" si="27"/>
        <v>3.5231781429401348E-7</v>
      </c>
      <c r="BH31" s="54">
        <f t="shared" si="27"/>
        <v>9.3573904995738155E-8</v>
      </c>
      <c r="BI31" s="54"/>
      <c r="BJ31" s="54">
        <f t="shared" si="28"/>
        <v>1.0018653661791434E-7</v>
      </c>
      <c r="BK31" s="54">
        <f t="shared" si="28"/>
        <v>9.2760340650292202E-8</v>
      </c>
      <c r="BL31" s="54">
        <f t="shared" si="28"/>
        <v>0</v>
      </c>
      <c r="BM31" s="54">
        <f t="shared" si="28"/>
        <v>0</v>
      </c>
      <c r="BN31" s="37"/>
      <c r="BO31" s="54">
        <f t="shared" si="29"/>
        <v>9.5494072100013423E-5</v>
      </c>
      <c r="BP31" s="54">
        <f t="shared" si="29"/>
        <v>5.6951670093151913E-6</v>
      </c>
      <c r="BQ31" s="54">
        <f t="shared" si="29"/>
        <v>9.6744252402042399E-8</v>
      </c>
    </row>
    <row r="32" spans="2:69" x14ac:dyDescent="0.35"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Z32" s="95"/>
    </row>
    <row r="33" spans="1:69" s="16" customFormat="1" x14ac:dyDescent="0.35">
      <c r="A33" s="37"/>
      <c r="B33" s="67" t="s">
        <v>49</v>
      </c>
      <c r="C33" s="15">
        <f>SUM(C36:C43)</f>
        <v>0</v>
      </c>
      <c r="D33" s="15">
        <f t="shared" ref="D33:AL33" si="33">SUM(D36:D43)</f>
        <v>0</v>
      </c>
      <c r="E33" s="15">
        <f t="shared" si="33"/>
        <v>0</v>
      </c>
      <c r="F33" s="15">
        <f t="shared" si="33"/>
        <v>0</v>
      </c>
      <c r="G33" s="15">
        <f t="shared" si="33"/>
        <v>0</v>
      </c>
      <c r="H33" s="15">
        <f t="shared" si="33"/>
        <v>0</v>
      </c>
      <c r="I33" s="15">
        <f t="shared" si="33"/>
        <v>0</v>
      </c>
      <c r="J33" s="15">
        <f t="shared" si="33"/>
        <v>0</v>
      </c>
      <c r="K33" s="15">
        <f t="shared" si="33"/>
        <v>0</v>
      </c>
      <c r="L33" s="15">
        <f t="shared" si="33"/>
        <v>0</v>
      </c>
      <c r="M33" s="15">
        <f t="shared" si="33"/>
        <v>0</v>
      </c>
      <c r="N33" s="15">
        <f t="shared" si="33"/>
        <v>0</v>
      </c>
      <c r="O33" s="15">
        <f t="shared" si="33"/>
        <v>0</v>
      </c>
      <c r="P33" s="15">
        <f t="shared" si="33"/>
        <v>0</v>
      </c>
      <c r="Q33" s="15">
        <f t="shared" si="33"/>
        <v>0</v>
      </c>
      <c r="R33" s="15">
        <f t="shared" si="33"/>
        <v>0</v>
      </c>
      <c r="S33" s="15">
        <f t="shared" si="33"/>
        <v>0</v>
      </c>
      <c r="T33" s="15">
        <f t="shared" si="33"/>
        <v>0</v>
      </c>
      <c r="U33" s="15">
        <f t="shared" si="33"/>
        <v>0</v>
      </c>
      <c r="V33" s="15">
        <f t="shared" si="33"/>
        <v>0</v>
      </c>
      <c r="W33" s="15">
        <f t="shared" si="33"/>
        <v>33333850.435999997</v>
      </c>
      <c r="X33" s="15">
        <f t="shared" si="33"/>
        <v>45001984.357999995</v>
      </c>
      <c r="Y33" s="15">
        <f t="shared" si="33"/>
        <v>50532858.364</v>
      </c>
      <c r="Z33" s="15">
        <f t="shared" si="33"/>
        <v>66783745.765000001</v>
      </c>
      <c r="AA33" s="15">
        <f t="shared" si="33"/>
        <v>63879906.2290999</v>
      </c>
      <c r="AB33" s="15">
        <f t="shared" si="33"/>
        <v>63487395.452</v>
      </c>
      <c r="AC33" s="15">
        <f t="shared" si="33"/>
        <v>80160336.912402034</v>
      </c>
      <c r="AD33" s="15">
        <f t="shared" si="33"/>
        <v>85789674.788000003</v>
      </c>
      <c r="AE33" s="15">
        <f t="shared" si="33"/>
        <v>94043255.999955237</v>
      </c>
      <c r="AF33" s="15">
        <f t="shared" si="33"/>
        <v>95075024.99869822</v>
      </c>
      <c r="AG33" s="15">
        <f t="shared" si="33"/>
        <v>108046934.53494279</v>
      </c>
      <c r="AH33" s="15">
        <f t="shared" si="33"/>
        <v>108540239.00434838</v>
      </c>
      <c r="AI33" s="15">
        <f t="shared" si="33"/>
        <v>110719490.90519463</v>
      </c>
      <c r="AJ33" s="15">
        <f t="shared" si="33"/>
        <v>102000601.65964086</v>
      </c>
      <c r="AK33" s="15">
        <f t="shared" si="33"/>
        <v>95265323.489743471</v>
      </c>
      <c r="AL33" s="15">
        <f t="shared" si="33"/>
        <v>122133254.0182486</v>
      </c>
      <c r="AM33" s="15">
        <f t="shared" ref="AM33:AW33" si="34">SUM(AM36:AM43)</f>
        <v>85357451.387640595</v>
      </c>
      <c r="AN33" s="15">
        <f t="shared" si="34"/>
        <v>93241175.811245099</v>
      </c>
      <c r="AO33" s="15">
        <f t="shared" si="34"/>
        <v>115441020.32099999</v>
      </c>
      <c r="AP33" s="15">
        <f t="shared" si="34"/>
        <v>71295316.717999995</v>
      </c>
      <c r="AQ33" s="15">
        <f t="shared" si="34"/>
        <v>102398175.59900001</v>
      </c>
      <c r="AR33" s="15">
        <f t="shared" si="34"/>
        <v>116398054.61</v>
      </c>
      <c r="AS33" s="15">
        <f t="shared" si="34"/>
        <v>0</v>
      </c>
      <c r="AT33" s="15">
        <f t="shared" si="34"/>
        <v>0</v>
      </c>
      <c r="AU33" s="15">
        <f t="shared" si="34"/>
        <v>0</v>
      </c>
      <c r="AV33" s="15">
        <f t="shared" si="34"/>
        <v>0</v>
      </c>
      <c r="AW33" s="15">
        <f t="shared" si="34"/>
        <v>0</v>
      </c>
      <c r="AX33" s="15">
        <f>SUM(AX36:AX43)</f>
        <v>0</v>
      </c>
      <c r="AY33" s="46"/>
      <c r="AZ33" s="28">
        <f>SUM(O33:Q33)</f>
        <v>0</v>
      </c>
      <c r="BA33" s="28">
        <f>SUM(R33:T33)</f>
        <v>0</v>
      </c>
      <c r="BB33" s="28">
        <f>SUM(U33:W33)</f>
        <v>33333850.435999997</v>
      </c>
      <c r="BC33" s="28">
        <f>SUM(X33:Z33)</f>
        <v>162318588.48699999</v>
      </c>
      <c r="BD33" s="65"/>
      <c r="BE33" s="28">
        <f>SUM(AA33:AC33)</f>
        <v>207527638.59350193</v>
      </c>
      <c r="BF33" s="28">
        <f>SUM(AD33:AF33)</f>
        <v>274907955.78665346</v>
      </c>
      <c r="BG33" s="28">
        <f>SUM(AG33:AI33)</f>
        <v>327306664.44448578</v>
      </c>
      <c r="BH33" s="28">
        <f>SUM(AJ33:AL33)</f>
        <v>319399179.16763294</v>
      </c>
      <c r="BI33" s="198"/>
      <c r="BJ33" s="28">
        <f>SUM(AM33:AO33)</f>
        <v>294039647.51988566</v>
      </c>
      <c r="BK33" s="28">
        <f>SUM(AP33:AR33)</f>
        <v>290091546.92699999</v>
      </c>
      <c r="BL33" s="28">
        <f>SUM(AS33:AU33)</f>
        <v>0</v>
      </c>
      <c r="BM33" s="28">
        <f>SUM(AV33:AX33)</f>
        <v>0</v>
      </c>
      <c r="BN33" s="68"/>
      <c r="BO33" s="28">
        <f>SUM(AZ33:BC33)</f>
        <v>195652438.92299998</v>
      </c>
      <c r="BP33" s="28">
        <f>SUM(BE33:BH33)</f>
        <v>1129141437.9922743</v>
      </c>
      <c r="BQ33" s="28">
        <f>SUM(BJ33:BM33)</f>
        <v>584131194.44688559</v>
      </c>
    </row>
    <row r="34" spans="1:69" x14ac:dyDescent="0.35">
      <c r="B34" s="47" t="s">
        <v>14</v>
      </c>
      <c r="C34" s="11"/>
      <c r="D34" s="49">
        <f t="shared" ref="D34:AL34" si="35">IF(ISERROR(D33/C33-1),0,D33/C33-1)</f>
        <v>0</v>
      </c>
      <c r="E34" s="49">
        <f t="shared" si="35"/>
        <v>0</v>
      </c>
      <c r="F34" s="49">
        <f t="shared" si="35"/>
        <v>0</v>
      </c>
      <c r="G34" s="49">
        <f t="shared" si="35"/>
        <v>0</v>
      </c>
      <c r="H34" s="49">
        <f t="shared" si="35"/>
        <v>0</v>
      </c>
      <c r="I34" s="49">
        <f t="shared" si="35"/>
        <v>0</v>
      </c>
      <c r="J34" s="49">
        <f t="shared" si="35"/>
        <v>0</v>
      </c>
      <c r="K34" s="49">
        <f t="shared" si="35"/>
        <v>0</v>
      </c>
      <c r="L34" s="49">
        <f t="shared" si="35"/>
        <v>0</v>
      </c>
      <c r="M34" s="49">
        <f t="shared" si="35"/>
        <v>0</v>
      </c>
      <c r="N34" s="49">
        <f t="shared" si="35"/>
        <v>0</v>
      </c>
      <c r="O34" s="49">
        <f t="shared" si="35"/>
        <v>0</v>
      </c>
      <c r="P34" s="49">
        <f t="shared" si="35"/>
        <v>0</v>
      </c>
      <c r="Q34" s="49">
        <f t="shared" si="35"/>
        <v>0</v>
      </c>
      <c r="R34" s="49">
        <f t="shared" si="35"/>
        <v>0</v>
      </c>
      <c r="S34" s="49">
        <f t="shared" si="35"/>
        <v>0</v>
      </c>
      <c r="T34" s="49">
        <f t="shared" si="35"/>
        <v>0</v>
      </c>
      <c r="U34" s="49">
        <f t="shared" si="35"/>
        <v>0</v>
      </c>
      <c r="V34" s="49">
        <f t="shared" si="35"/>
        <v>0</v>
      </c>
      <c r="W34" s="49">
        <f t="shared" si="35"/>
        <v>0</v>
      </c>
      <c r="X34" s="49">
        <f t="shared" si="35"/>
        <v>0.35003858748338934</v>
      </c>
      <c r="Y34" s="49">
        <f t="shared" si="35"/>
        <v>0.12290289161475121</v>
      </c>
      <c r="Z34" s="49">
        <f t="shared" si="35"/>
        <v>0.32159050422085866</v>
      </c>
      <c r="AA34" s="49">
        <f t="shared" si="35"/>
        <v>-4.3481231887144922E-2</v>
      </c>
      <c r="AB34" s="49">
        <f t="shared" si="35"/>
        <v>-6.1445108527897752E-3</v>
      </c>
      <c r="AC34" s="49">
        <f t="shared" si="35"/>
        <v>0.26261813611502949</v>
      </c>
      <c r="AD34" s="80">
        <f t="shared" si="35"/>
        <v>7.0225975743460456E-2</v>
      </c>
      <c r="AE34" s="49">
        <f t="shared" si="35"/>
        <v>9.6207162835751037E-2</v>
      </c>
      <c r="AF34" s="49">
        <f t="shared" si="35"/>
        <v>1.0971217316672499E-2</v>
      </c>
      <c r="AG34" s="49">
        <f t="shared" si="35"/>
        <v>0.1364386655320069</v>
      </c>
      <c r="AH34" s="49">
        <f t="shared" si="35"/>
        <v>4.56564984031127E-3</v>
      </c>
      <c r="AI34" s="49">
        <f t="shared" si="35"/>
        <v>2.0077824784953124E-2</v>
      </c>
      <c r="AJ34" s="49">
        <f t="shared" si="35"/>
        <v>-7.8747555414786508E-2</v>
      </c>
      <c r="AK34" s="49">
        <f t="shared" si="35"/>
        <v>-6.603174942410539E-2</v>
      </c>
      <c r="AL34" s="49">
        <f t="shared" si="35"/>
        <v>0.2820326383649745</v>
      </c>
      <c r="AM34" s="49">
        <f t="shared" ref="AM34:AX34" si="36">IF(ISERROR(AM33/AL33-1),0,AM33/AL33-1)</f>
        <v>-0.30111211664853477</v>
      </c>
      <c r="AN34" s="49">
        <f t="shared" si="36"/>
        <v>9.2361291198837625E-2</v>
      </c>
      <c r="AO34" s="49">
        <f t="shared" si="36"/>
        <v>0.23809056799858097</v>
      </c>
      <c r="AP34" s="49">
        <f t="shared" si="36"/>
        <v>-0.38240915993506175</v>
      </c>
      <c r="AQ34" s="49">
        <f t="shared" si="36"/>
        <v>0.43625388472602777</v>
      </c>
      <c r="AR34" s="49">
        <f t="shared" si="36"/>
        <v>0.1367200043272716</v>
      </c>
      <c r="AS34" s="49">
        <f t="shared" si="36"/>
        <v>-1</v>
      </c>
      <c r="AT34" s="49">
        <f t="shared" si="36"/>
        <v>0</v>
      </c>
      <c r="AU34" s="49">
        <f t="shared" si="36"/>
        <v>0</v>
      </c>
      <c r="AV34" s="49">
        <f t="shared" si="36"/>
        <v>0</v>
      </c>
      <c r="AW34" s="49">
        <f t="shared" si="36"/>
        <v>0</v>
      </c>
      <c r="AX34" s="49">
        <f t="shared" si="36"/>
        <v>0</v>
      </c>
    </row>
    <row r="35" spans="1:69" ht="15" thickBot="1" x14ac:dyDescent="0.4">
      <c r="B35" s="47"/>
      <c r="C35" s="11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1">
        <f>SUM(AA33:AD33)</f>
        <v>293317313.38150191</v>
      </c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</row>
    <row r="36" spans="1:69" ht="15.5" thickTop="1" thickBot="1" x14ac:dyDescent="0.4">
      <c r="B36" s="9" t="s">
        <v>102</v>
      </c>
      <c r="C36" s="50">
        <f>SUM(MTN!C36,AIRTEL!C36)</f>
        <v>0</v>
      </c>
      <c r="D36" s="50">
        <f>SUM(MTN!D36,AIRTEL!D36)</f>
        <v>0</v>
      </c>
      <c r="E36" s="50">
        <f>SUM(MTN!E36,AIRTEL!E36)</f>
        <v>0</v>
      </c>
      <c r="F36" s="50">
        <f>SUM(MTN!F36,AIRTEL!F36)</f>
        <v>0</v>
      </c>
      <c r="G36" s="50">
        <f>SUM(MTN!G36,AIRTEL!G36)</f>
        <v>0</v>
      </c>
      <c r="H36" s="50">
        <f>SUM(MTN!H36,AIRTEL!H36)</f>
        <v>0</v>
      </c>
      <c r="I36" s="50">
        <f>SUM(MTN!I36,AIRTEL!I36)</f>
        <v>0</v>
      </c>
      <c r="J36" s="50">
        <f>SUM(MTN!J36,AIRTEL!J36)</f>
        <v>0</v>
      </c>
      <c r="K36" s="50">
        <f>SUM(MTN!K36,AIRTEL!K36)</f>
        <v>0</v>
      </c>
      <c r="L36" s="50">
        <f>SUM(MTN!L36,AIRTEL!L36)</f>
        <v>0</v>
      </c>
      <c r="M36" s="50">
        <f>SUM(MTN!M36,AIRTEL!M36)</f>
        <v>0</v>
      </c>
      <c r="N36" s="50">
        <f>SUM(MTN!N36,AIRTEL!N36)</f>
        <v>0</v>
      </c>
      <c r="O36" s="50">
        <f>SUM(MTN!O36,AIRTEL!O36)</f>
        <v>0</v>
      </c>
      <c r="P36" s="50">
        <f>SUM(MTN!P36,AIRTEL!P36)</f>
        <v>0</v>
      </c>
      <c r="Q36" s="50">
        <f>SUM(MTN!Q36,AIRTEL!Q36)</f>
        <v>0</v>
      </c>
      <c r="R36" s="50">
        <f>SUM(MTN!R36,AIRTEL!R36)</f>
        <v>0</v>
      </c>
      <c r="S36" s="50">
        <f>SUM(MTN!S36,AIRTEL!S36)</f>
        <v>0</v>
      </c>
      <c r="T36" s="50">
        <f>SUM(MTN!T36,AIRTEL!T36)</f>
        <v>0</v>
      </c>
      <c r="U36" s="50">
        <f>SUM(MTN!U36,AIRTEL!U36)</f>
        <v>0</v>
      </c>
      <c r="V36" s="50">
        <f>SUM(MTN!V36,AIRTEL!V36)</f>
        <v>0</v>
      </c>
      <c r="W36" s="50">
        <f>SUM(MTN!W36,AIRTEL!W36)</f>
        <v>14200592.070999999</v>
      </c>
      <c r="X36" s="50">
        <f>SUM(MTN!X36,AIRTEL!X36)</f>
        <v>18465098.357999999</v>
      </c>
      <c r="Y36" s="50">
        <f>SUM(MTN!Y36,AIRTEL!Y36)</f>
        <v>19724536.945</v>
      </c>
      <c r="Z36" s="50">
        <f>SUM(MTN!Z36,AIRTEL!Z36)</f>
        <v>28558151.068</v>
      </c>
      <c r="AA36" s="50">
        <f>SUM(MTN!AA36,AIRTEL!AA36)</f>
        <v>26013316.905999999</v>
      </c>
      <c r="AB36" s="50">
        <f>SUM(MTN!AB36,AIRTEL!AB36)</f>
        <v>27716948.932</v>
      </c>
      <c r="AC36" s="50">
        <f>SUM(MTN!AC36,AIRTEL!AC36)</f>
        <v>34899870.827</v>
      </c>
      <c r="AD36" s="50">
        <f>SUM(MTN!AD36,AIRTEL!AD36)</f>
        <v>37279631.644000001</v>
      </c>
      <c r="AE36" s="50">
        <f>SUM(MTN!AE36,AIRTEL!AE36)</f>
        <v>41121259.162999995</v>
      </c>
      <c r="AF36" s="50">
        <f>SUM(MTN!AF36,AIRTEL!AF36)</f>
        <v>42317233.828000002</v>
      </c>
      <c r="AG36" s="50">
        <f>SUM(MTN!AG36,AIRTEL!AG36)</f>
        <v>48333739.958999999</v>
      </c>
      <c r="AH36" s="50">
        <f>SUM(MTN!AH36,AIRTEL!AH36)</f>
        <v>48110139.520999998</v>
      </c>
      <c r="AI36" s="50">
        <f>SUM(MTN!AI36,AIRTEL!AI36)</f>
        <v>49013775.359999999</v>
      </c>
      <c r="AJ36" s="50">
        <f>SUM(MTN!AJ36,AIRTEL!AJ36)</f>
        <v>45501565.658999994</v>
      </c>
      <c r="AK36" s="50">
        <f>SUM(MTN!AK36,AIRTEL!AK36)</f>
        <v>42631436.796999998</v>
      </c>
      <c r="AL36" s="50">
        <f>SUM(MTN!AL36,AIRTEL!AL36)</f>
        <v>55115401.245999999</v>
      </c>
      <c r="AM36" s="50">
        <f>SUM(MTN!AM36,AIRTEL!AM36)</f>
        <v>36821752.038000003</v>
      </c>
      <c r="AN36" s="50">
        <f>SUM(MTN!AN36,AIRTEL!AN36)</f>
        <v>41967115.259999998</v>
      </c>
      <c r="AO36" s="50">
        <f>SUM(MTN!AO36,AIRTEL!AO36)</f>
        <v>51831053.913999997</v>
      </c>
      <c r="AP36" s="50">
        <f>SUM(MTN!AP36,AIRTEL!AP36)</f>
        <v>31137945.902000003</v>
      </c>
      <c r="AQ36" s="50">
        <f>SUM(MTN!AQ36,AIRTEL!AQ36)</f>
        <v>43586377.859999999</v>
      </c>
      <c r="AR36" s="50">
        <f>SUM(MTN!AR36,AIRTEL!AR36)</f>
        <v>47639765.669999994</v>
      </c>
      <c r="AS36" s="50">
        <f>SUM(MTN!AS36,AIRTEL!AS36)</f>
        <v>0</v>
      </c>
      <c r="AT36" s="50">
        <f>SUM(MTN!AT36,AIRTEL!AT36)</f>
        <v>0</v>
      </c>
      <c r="AU36" s="50">
        <f>SUM(MTN!AU36,AIRTEL!AU36)</f>
        <v>0</v>
      </c>
      <c r="AV36" s="50">
        <f>SUM(MTN!AV36,AIRTEL!AV36)</f>
        <v>0</v>
      </c>
      <c r="AW36" s="50">
        <f>SUM(MTN!AW36,AIRTEL!AW36)</f>
        <v>0</v>
      </c>
      <c r="AX36" s="50">
        <f>SUM(MTN!AX36,AIRTEL!AX36)</f>
        <v>0</v>
      </c>
      <c r="AZ36" s="88">
        <f>SUM(O36:Q36)</f>
        <v>0</v>
      </c>
      <c r="BA36" s="88">
        <f>SUM(R36:T36)</f>
        <v>0</v>
      </c>
      <c r="BB36" s="88">
        <f>SUM(U36:W36)</f>
        <v>14200592.070999999</v>
      </c>
      <c r="BC36" s="88">
        <f>SUM(X36:Z36)</f>
        <v>66747786.371000007</v>
      </c>
      <c r="BE36" s="88">
        <f>SUM(AA36:AC36)</f>
        <v>88630136.664999992</v>
      </c>
      <c r="BF36" s="88">
        <f>SUM(AD36:AF36)</f>
        <v>120718124.63499999</v>
      </c>
      <c r="BG36" s="88">
        <f>SUM(AG36:AI36)</f>
        <v>145457654.83999997</v>
      </c>
      <c r="BH36" s="88">
        <f>SUM(AJ36:AL36)</f>
        <v>143248403.70199999</v>
      </c>
      <c r="BI36" s="96"/>
      <c r="BJ36" s="88">
        <f t="shared" ref="BJ36:BJ43" si="37">SUM(AM36:AO36)</f>
        <v>130619921.21200001</v>
      </c>
      <c r="BK36" s="88">
        <f t="shared" ref="BK36:BK43" si="38">SUM(AP36:AR36)</f>
        <v>122364089.43199998</v>
      </c>
      <c r="BL36" s="88">
        <f t="shared" ref="BL36:BL43" si="39">SUM(AS36:AU36)</f>
        <v>0</v>
      </c>
      <c r="BM36" s="88">
        <f t="shared" ref="BM36:BM43" si="40">SUM(AV36:AX36)</f>
        <v>0</v>
      </c>
      <c r="BN36" s="87"/>
      <c r="BO36" s="88">
        <f>SUM(AZ36:BC36)</f>
        <v>80948378.442000002</v>
      </c>
      <c r="BP36" s="88">
        <f>SUM(BE36:BH36)</f>
        <v>498054319.84200001</v>
      </c>
      <c r="BQ36" s="88">
        <f t="shared" ref="BQ36:BQ43" si="41">SUM(BJ36:BM36)</f>
        <v>252984010.64399999</v>
      </c>
    </row>
    <row r="37" spans="1:69" ht="15.5" thickTop="1" thickBot="1" x14ac:dyDescent="0.4">
      <c r="B37" s="9" t="s">
        <v>103</v>
      </c>
      <c r="C37" s="50">
        <f>SUM(MTN!C37,AIRTEL!C37)</f>
        <v>0</v>
      </c>
      <c r="D37" s="50">
        <f>SUM(MTN!D37,AIRTEL!D37)</f>
        <v>0</v>
      </c>
      <c r="E37" s="50">
        <f>SUM(MTN!E37,AIRTEL!E37)</f>
        <v>0</v>
      </c>
      <c r="F37" s="50">
        <f>SUM(MTN!F37,AIRTEL!F37)</f>
        <v>0</v>
      </c>
      <c r="G37" s="50">
        <f>SUM(MTN!G37,AIRTEL!G37)</f>
        <v>0</v>
      </c>
      <c r="H37" s="50">
        <f>SUM(MTN!H37,AIRTEL!H37)</f>
        <v>0</v>
      </c>
      <c r="I37" s="50">
        <f>SUM(MTN!I37,AIRTEL!I37)</f>
        <v>0</v>
      </c>
      <c r="J37" s="50">
        <f>SUM(MTN!J37,AIRTEL!J37)</f>
        <v>0</v>
      </c>
      <c r="K37" s="50">
        <f>SUM(MTN!K37,AIRTEL!K37)</f>
        <v>0</v>
      </c>
      <c r="L37" s="50">
        <f>SUM(MTN!L37,AIRTEL!L37)</f>
        <v>0</v>
      </c>
      <c r="M37" s="50">
        <f>SUM(MTN!M37,AIRTEL!M37)</f>
        <v>0</v>
      </c>
      <c r="N37" s="50">
        <f>SUM(MTN!N37,AIRTEL!N37)</f>
        <v>0</v>
      </c>
      <c r="O37" s="50">
        <f>SUM(MTN!O37,AIRTEL!O37)</f>
        <v>0</v>
      </c>
      <c r="P37" s="50">
        <f>SUM(MTN!P37,AIRTEL!P37)</f>
        <v>0</v>
      </c>
      <c r="Q37" s="50">
        <f>SUM(MTN!Q37,AIRTEL!Q37)</f>
        <v>0</v>
      </c>
      <c r="R37" s="50">
        <f>SUM(MTN!R37,AIRTEL!R37)</f>
        <v>0</v>
      </c>
      <c r="S37" s="50">
        <f>SUM(MTN!S37,AIRTEL!S37)</f>
        <v>0</v>
      </c>
      <c r="T37" s="50">
        <f>SUM(MTN!T37,AIRTEL!T37)</f>
        <v>0</v>
      </c>
      <c r="U37" s="50">
        <f>SUM(MTN!U37,AIRTEL!U37)</f>
        <v>0</v>
      </c>
      <c r="V37" s="50">
        <f>SUM(MTN!V37,AIRTEL!V37)</f>
        <v>0</v>
      </c>
      <c r="W37" s="50">
        <f>SUM(MTN!W37,AIRTEL!W37)</f>
        <v>10757250.460999999</v>
      </c>
      <c r="X37" s="50">
        <f>SUM(MTN!X37,AIRTEL!X37)</f>
        <v>13265305.045</v>
      </c>
      <c r="Y37" s="50">
        <f>SUM(MTN!Y37,AIRTEL!Y37)</f>
        <v>14432625.594999999</v>
      </c>
      <c r="Z37" s="50">
        <f>SUM(MTN!Z37,AIRTEL!Z37)</f>
        <v>22749475.386</v>
      </c>
      <c r="AA37" s="50">
        <f>SUM(MTN!AA37,AIRTEL!AA37)</f>
        <v>21438083.851999998</v>
      </c>
      <c r="AB37" s="50">
        <f>SUM(MTN!AB37,AIRTEL!AB37)</f>
        <v>23871506.311999999</v>
      </c>
      <c r="AC37" s="50">
        <f>SUM(MTN!AC37,AIRTEL!AC37)</f>
        <v>29657311.717</v>
      </c>
      <c r="AD37" s="50">
        <f>SUM(MTN!AD37,AIRTEL!AD37)</f>
        <v>31619545.710999999</v>
      </c>
      <c r="AE37" s="50">
        <f>SUM(MTN!AE37,AIRTEL!AE37)</f>
        <v>35012690.941</v>
      </c>
      <c r="AF37" s="50">
        <f>SUM(MTN!AF37,AIRTEL!AF37)</f>
        <v>36527211.395999998</v>
      </c>
      <c r="AG37" s="50">
        <f>SUM(MTN!AG37,AIRTEL!AG37)</f>
        <v>41430039.421999998</v>
      </c>
      <c r="AH37" s="50">
        <f>SUM(MTN!AH37,AIRTEL!AH37)</f>
        <v>41618267.330000006</v>
      </c>
      <c r="AI37" s="50">
        <f>SUM(MTN!AI37,AIRTEL!AI37)</f>
        <v>42632194.066</v>
      </c>
      <c r="AJ37" s="50">
        <f>SUM(MTN!AJ37,AIRTEL!AJ37)</f>
        <v>39609724.817999996</v>
      </c>
      <c r="AK37" s="50">
        <f>SUM(MTN!AK37,AIRTEL!AK37)</f>
        <v>36277951.548999995</v>
      </c>
      <c r="AL37" s="50">
        <f>SUM(MTN!AL37,AIRTEL!AL37)</f>
        <v>45813010.351999998</v>
      </c>
      <c r="AM37" s="50">
        <f>SUM(MTN!AM37,AIRTEL!AM37)</f>
        <v>32937501.796</v>
      </c>
      <c r="AN37" s="50">
        <f>SUM(MTN!AN37,AIRTEL!AN37)</f>
        <v>34938468.824000001</v>
      </c>
      <c r="AO37" s="50">
        <f>SUM(MTN!AO37,AIRTEL!AO37)</f>
        <v>42782380.329999998</v>
      </c>
      <c r="AP37" s="50">
        <f>SUM(MTN!AP37,AIRTEL!AP37)</f>
        <v>23708272.145999998</v>
      </c>
      <c r="AQ37" s="50">
        <f>SUM(MTN!AQ37,AIRTEL!AQ37)</f>
        <v>34492790.895000003</v>
      </c>
      <c r="AR37" s="50">
        <f>SUM(MTN!AR37,AIRTEL!AR37)</f>
        <v>38741085.265000001</v>
      </c>
      <c r="AS37" s="50">
        <f>SUM(MTN!AS37,AIRTEL!AS37)</f>
        <v>0</v>
      </c>
      <c r="AT37" s="50">
        <f>SUM(MTN!AT37,AIRTEL!AT37)</f>
        <v>0</v>
      </c>
      <c r="AU37" s="50">
        <f>SUM(MTN!AU37,AIRTEL!AU37)</f>
        <v>0</v>
      </c>
      <c r="AV37" s="50">
        <f>SUM(MTN!AV37,AIRTEL!AV37)</f>
        <v>0</v>
      </c>
      <c r="AW37" s="50">
        <f>SUM(MTN!AW37,AIRTEL!AW37)</f>
        <v>0</v>
      </c>
      <c r="AX37" s="50">
        <f>SUM(MTN!AX37,AIRTEL!AX37)</f>
        <v>0</v>
      </c>
      <c r="AZ37" s="88">
        <f t="shared" ref="AZ37:AZ43" si="42">SUM(O37:Q37)</f>
        <v>0</v>
      </c>
      <c r="BA37" s="88">
        <f t="shared" ref="BA37:BA43" si="43">SUM(R37:T37)</f>
        <v>0</v>
      </c>
      <c r="BB37" s="88">
        <f t="shared" ref="BB37:BB43" si="44">SUM(U37:W37)</f>
        <v>10757250.460999999</v>
      </c>
      <c r="BC37" s="88">
        <f t="shared" ref="BC37:BC43" si="45">SUM(X37:Z37)</f>
        <v>50447406.026000001</v>
      </c>
      <c r="BE37" s="88">
        <f t="shared" ref="BE37:BE43" si="46">SUM(AA37:AC37)</f>
        <v>74966901.880999997</v>
      </c>
      <c r="BF37" s="88">
        <f t="shared" ref="BF37:BF43" si="47">SUM(AD37:AF37)</f>
        <v>103159448.04799999</v>
      </c>
      <c r="BG37" s="88">
        <f t="shared" ref="BG37:BG43" si="48">SUM(AG37:AI37)</f>
        <v>125680500.818</v>
      </c>
      <c r="BH37" s="88">
        <f t="shared" ref="BH37:BH43" si="49">SUM(AJ37:AL37)</f>
        <v>121700686.71899998</v>
      </c>
      <c r="BI37" s="96"/>
      <c r="BJ37" s="88">
        <f t="shared" si="37"/>
        <v>110658350.95</v>
      </c>
      <c r="BK37" s="88">
        <f t="shared" si="38"/>
        <v>96942148.305999994</v>
      </c>
      <c r="BL37" s="88">
        <f t="shared" si="39"/>
        <v>0</v>
      </c>
      <c r="BM37" s="88">
        <f t="shared" si="40"/>
        <v>0</v>
      </c>
      <c r="BN37" s="87"/>
      <c r="BO37" s="88">
        <f t="shared" ref="BO37:BO43" si="50">SUM(AZ37:BC37)</f>
        <v>61204656.487000003</v>
      </c>
      <c r="BP37" s="88">
        <f t="shared" ref="BP37:BP43" si="51">SUM(BE37:BH37)</f>
        <v>425507537.46599996</v>
      </c>
      <c r="BQ37" s="88">
        <f t="shared" si="41"/>
        <v>207600499.25599998</v>
      </c>
    </row>
    <row r="38" spans="1:69" ht="15.5" thickTop="1" thickBot="1" x14ac:dyDescent="0.4">
      <c r="B38" s="10" t="s">
        <v>104</v>
      </c>
      <c r="C38" s="50">
        <f>SUM(MTN!C38,AIRTEL!C38)</f>
        <v>0</v>
      </c>
      <c r="D38" s="50">
        <f>SUM(MTN!D38,AIRTEL!D38)</f>
        <v>0</v>
      </c>
      <c r="E38" s="50">
        <f>SUM(MTN!E38,AIRTEL!E38)</f>
        <v>0</v>
      </c>
      <c r="F38" s="50">
        <f>SUM(MTN!F38,AIRTEL!F38)</f>
        <v>0</v>
      </c>
      <c r="G38" s="50">
        <f>SUM(MTN!G38,AIRTEL!G38)</f>
        <v>0</v>
      </c>
      <c r="H38" s="50">
        <f>SUM(MTN!H38,AIRTEL!H38)</f>
        <v>0</v>
      </c>
      <c r="I38" s="50">
        <f>SUM(MTN!I38,AIRTEL!I38)</f>
        <v>0</v>
      </c>
      <c r="J38" s="50">
        <f>SUM(MTN!J38,AIRTEL!J38)</f>
        <v>0</v>
      </c>
      <c r="K38" s="50">
        <f>SUM(MTN!K38,AIRTEL!K38)</f>
        <v>0</v>
      </c>
      <c r="L38" s="50">
        <f>SUM(MTN!L38,AIRTEL!L38)</f>
        <v>0</v>
      </c>
      <c r="M38" s="50">
        <f>SUM(MTN!M38,AIRTEL!M38)</f>
        <v>0</v>
      </c>
      <c r="N38" s="50">
        <f>SUM(MTN!N38,AIRTEL!N38)</f>
        <v>0</v>
      </c>
      <c r="O38" s="50">
        <f>SUM(MTN!O38,AIRTEL!O38)</f>
        <v>0</v>
      </c>
      <c r="P38" s="50">
        <f>SUM(MTN!P38,AIRTEL!P38)</f>
        <v>0</v>
      </c>
      <c r="Q38" s="50">
        <f>SUM(MTN!Q38,AIRTEL!Q38)</f>
        <v>0</v>
      </c>
      <c r="R38" s="50">
        <f>SUM(MTN!R38,AIRTEL!R38)</f>
        <v>0</v>
      </c>
      <c r="S38" s="50">
        <f>SUM(MTN!S38,AIRTEL!S38)</f>
        <v>0</v>
      </c>
      <c r="T38" s="50">
        <f>SUM(MTN!T38,AIRTEL!T38)</f>
        <v>0</v>
      </c>
      <c r="U38" s="50">
        <f>SUM(MTN!U38,AIRTEL!U38)</f>
        <v>0</v>
      </c>
      <c r="V38" s="50">
        <f>SUM(MTN!V38,AIRTEL!V38)</f>
        <v>0</v>
      </c>
      <c r="W38" s="50">
        <f>SUM(MTN!W38,AIRTEL!W38)</f>
        <v>2862863.4739999999</v>
      </c>
      <c r="X38" s="50">
        <f>SUM(MTN!X38,AIRTEL!X38)</f>
        <v>3523666.412</v>
      </c>
      <c r="Y38" s="50">
        <f>SUM(MTN!Y38,AIRTEL!Y38)</f>
        <v>3798425.3029999998</v>
      </c>
      <c r="Z38" s="50">
        <f>SUM(MTN!Z38,AIRTEL!Z38)</f>
        <v>6480950.4440000001</v>
      </c>
      <c r="AA38" s="50">
        <f>SUM(MTN!AA38,AIRTEL!AA38)</f>
        <v>5843759.0800000001</v>
      </c>
      <c r="AB38" s="50">
        <f>SUM(MTN!AB38,AIRTEL!AB38)</f>
        <v>6812566.3889999995</v>
      </c>
      <c r="AC38" s="50">
        <f>SUM(MTN!AC38,AIRTEL!AC38)</f>
        <v>8628115.9299999997</v>
      </c>
      <c r="AD38" s="50">
        <f>SUM(MTN!AD38,AIRTEL!AD38)</f>
        <v>8954135.8379999995</v>
      </c>
      <c r="AE38" s="50">
        <f>SUM(MTN!AE38,AIRTEL!AE38)</f>
        <v>10035409.926000001</v>
      </c>
      <c r="AF38" s="50">
        <f>SUM(MTN!AF38,AIRTEL!AF38)</f>
        <v>10328127.853</v>
      </c>
      <c r="AG38" s="50">
        <f>SUM(MTN!AG38,AIRTEL!AG38)</f>
        <v>11803447.432</v>
      </c>
      <c r="AH38" s="50">
        <f>SUM(MTN!AH38,AIRTEL!AH38)</f>
        <v>11986386.625</v>
      </c>
      <c r="AI38" s="50">
        <f>SUM(MTN!AI38,AIRTEL!AI38)</f>
        <v>12129060.515999999</v>
      </c>
      <c r="AJ38" s="50">
        <f>SUM(MTN!AJ38,AIRTEL!AJ38)</f>
        <v>10585209.630999999</v>
      </c>
      <c r="AK38" s="50">
        <f>SUM(MTN!AK38,AIRTEL!AK38)</f>
        <v>9898557.5899999999</v>
      </c>
      <c r="AL38" s="50">
        <f>SUM(MTN!AL38,AIRTEL!AL38)</f>
        <v>12817973.868000001</v>
      </c>
      <c r="AM38" s="50">
        <f>SUM(MTN!AM38,AIRTEL!AM38)</f>
        <v>8512887.7009999994</v>
      </c>
      <c r="AN38" s="50">
        <f>SUM(MTN!AN38,AIRTEL!AN38)</f>
        <v>9245876.5649999995</v>
      </c>
      <c r="AO38" s="50">
        <f>SUM(MTN!AO38,AIRTEL!AO38)</f>
        <v>12080151.471999999</v>
      </c>
      <c r="AP38" s="50">
        <f>SUM(MTN!AP38,AIRTEL!AP38)</f>
        <v>11287025.436999999</v>
      </c>
      <c r="AQ38" s="50">
        <f>SUM(MTN!AQ38,AIRTEL!AQ38)</f>
        <v>18454766.960000001</v>
      </c>
      <c r="AR38" s="50">
        <f>SUM(MTN!AR38,AIRTEL!AR38)</f>
        <v>23303996.783</v>
      </c>
      <c r="AS38" s="50">
        <f>SUM(MTN!AS38,AIRTEL!AS38)</f>
        <v>0</v>
      </c>
      <c r="AT38" s="50">
        <f>SUM(MTN!AT38,AIRTEL!AT38)</f>
        <v>0</v>
      </c>
      <c r="AU38" s="50">
        <f>SUM(MTN!AU38,AIRTEL!AU38)</f>
        <v>0</v>
      </c>
      <c r="AV38" s="50">
        <f>SUM(MTN!AV38,AIRTEL!AV38)</f>
        <v>0</v>
      </c>
      <c r="AW38" s="50">
        <f>SUM(MTN!AW38,AIRTEL!AW38)</f>
        <v>0</v>
      </c>
      <c r="AX38" s="50">
        <f>SUM(MTN!AX38,AIRTEL!AX38)</f>
        <v>0</v>
      </c>
      <c r="AZ38" s="88">
        <f t="shared" si="42"/>
        <v>0</v>
      </c>
      <c r="BA38" s="88">
        <f t="shared" si="43"/>
        <v>0</v>
      </c>
      <c r="BB38" s="88">
        <f t="shared" si="44"/>
        <v>2862863.4739999999</v>
      </c>
      <c r="BC38" s="88">
        <f t="shared" si="45"/>
        <v>13803042.159</v>
      </c>
      <c r="BE38" s="88">
        <f t="shared" si="46"/>
        <v>21284441.399</v>
      </c>
      <c r="BF38" s="88">
        <f t="shared" si="47"/>
        <v>29317673.616999999</v>
      </c>
      <c r="BG38" s="88">
        <f t="shared" si="48"/>
        <v>35918894.572999999</v>
      </c>
      <c r="BH38" s="88">
        <f t="shared" si="49"/>
        <v>33301741.089000002</v>
      </c>
      <c r="BI38" s="96"/>
      <c r="BJ38" s="88">
        <f t="shared" si="37"/>
        <v>29838915.737999998</v>
      </c>
      <c r="BK38" s="88">
        <f t="shared" si="38"/>
        <v>53045789.18</v>
      </c>
      <c r="BL38" s="88">
        <f t="shared" si="39"/>
        <v>0</v>
      </c>
      <c r="BM38" s="88">
        <f t="shared" si="40"/>
        <v>0</v>
      </c>
      <c r="BN38" s="87"/>
      <c r="BO38" s="88">
        <f t="shared" si="50"/>
        <v>16665905.632999999</v>
      </c>
      <c r="BP38" s="88">
        <f t="shared" si="51"/>
        <v>119822750.678</v>
      </c>
      <c r="BQ38" s="88">
        <f t="shared" si="41"/>
        <v>82884704.917999998</v>
      </c>
    </row>
    <row r="39" spans="1:69" ht="15.5" thickTop="1" thickBot="1" x14ac:dyDescent="0.4">
      <c r="B39" s="17" t="s">
        <v>105</v>
      </c>
      <c r="C39" s="50">
        <f>SUM(MTN!C39,AIRTEL!C39)</f>
        <v>0</v>
      </c>
      <c r="D39" s="50">
        <f>SUM(MTN!D39,AIRTEL!D39)</f>
        <v>0</v>
      </c>
      <c r="E39" s="50">
        <f>SUM(MTN!E39,AIRTEL!E39)</f>
        <v>0</v>
      </c>
      <c r="F39" s="50">
        <f>SUM(MTN!F39,AIRTEL!F39)</f>
        <v>0</v>
      </c>
      <c r="G39" s="50">
        <f>SUM(MTN!G39,AIRTEL!G39)</f>
        <v>0</v>
      </c>
      <c r="H39" s="50">
        <f>SUM(MTN!H39,AIRTEL!H39)</f>
        <v>0</v>
      </c>
      <c r="I39" s="50">
        <f>SUM(MTN!I39,AIRTEL!I39)</f>
        <v>0</v>
      </c>
      <c r="J39" s="50">
        <f>SUM(MTN!J39,AIRTEL!J39)</f>
        <v>0</v>
      </c>
      <c r="K39" s="50">
        <f>SUM(MTN!K39,AIRTEL!K39)</f>
        <v>0</v>
      </c>
      <c r="L39" s="50">
        <f>SUM(MTN!L39,AIRTEL!L39)</f>
        <v>0</v>
      </c>
      <c r="M39" s="50">
        <f>SUM(MTN!M39,AIRTEL!M39)</f>
        <v>0</v>
      </c>
      <c r="N39" s="50">
        <f>SUM(MTN!N39,AIRTEL!N39)</f>
        <v>0</v>
      </c>
      <c r="O39" s="50">
        <f>SUM(MTN!O39,AIRTEL!O39)</f>
        <v>0</v>
      </c>
      <c r="P39" s="50">
        <f>SUM(MTN!P39,AIRTEL!P39)</f>
        <v>0</v>
      </c>
      <c r="Q39" s="50">
        <f>SUM(MTN!Q39,AIRTEL!Q39)</f>
        <v>0</v>
      </c>
      <c r="R39" s="50">
        <f>SUM(MTN!R39,AIRTEL!R39)</f>
        <v>0</v>
      </c>
      <c r="S39" s="50">
        <f>SUM(MTN!S39,AIRTEL!S39)</f>
        <v>0</v>
      </c>
      <c r="T39" s="50">
        <f>SUM(MTN!T39,AIRTEL!T39)</f>
        <v>0</v>
      </c>
      <c r="U39" s="50">
        <f>SUM(MTN!U39,AIRTEL!U39)</f>
        <v>0</v>
      </c>
      <c r="V39" s="50">
        <f>SUM(MTN!V39,AIRTEL!V39)</f>
        <v>0</v>
      </c>
      <c r="W39" s="50">
        <f>SUM(MTN!W39,AIRTEL!W39)</f>
        <v>0</v>
      </c>
      <c r="X39" s="50">
        <f>SUM(MTN!X39,AIRTEL!X39)</f>
        <v>0</v>
      </c>
      <c r="Y39" s="50">
        <f>SUM(MTN!Y39,AIRTEL!Y39)</f>
        <v>0</v>
      </c>
      <c r="Z39" s="50">
        <f>SUM(MTN!Z39,AIRTEL!Z39)</f>
        <v>0</v>
      </c>
      <c r="AA39" s="50">
        <f>SUM(MTN!AA39,AIRTEL!AA39)</f>
        <v>0</v>
      </c>
      <c r="AB39" s="50">
        <f>SUM(MTN!AB39,AIRTEL!AB39)</f>
        <v>0</v>
      </c>
      <c r="AC39" s="50">
        <f>SUM(MTN!AC39,AIRTEL!AC39)</f>
        <v>0</v>
      </c>
      <c r="AD39" s="50">
        <f>SUM(MTN!AD39,AIRTEL!AD39)</f>
        <v>0</v>
      </c>
      <c r="AE39" s="50">
        <f>SUM(MTN!AE39,AIRTEL!AE39)</f>
        <v>0</v>
      </c>
      <c r="AF39" s="50">
        <f>SUM(MTN!AF39,AIRTEL!AF39)</f>
        <v>0</v>
      </c>
      <c r="AG39" s="50">
        <f>SUM(MTN!AG39,AIRTEL!AG39)</f>
        <v>0</v>
      </c>
      <c r="AH39" s="50">
        <f>SUM(MTN!AH39,AIRTEL!AH39)</f>
        <v>0</v>
      </c>
      <c r="AI39" s="50">
        <f>SUM(MTN!AI39,AIRTEL!AI39)</f>
        <v>0</v>
      </c>
      <c r="AJ39" s="50">
        <f>SUM(MTN!AJ39,AIRTEL!AJ39)</f>
        <v>0</v>
      </c>
      <c r="AK39" s="50">
        <f>SUM(MTN!AK39,AIRTEL!AK39)</f>
        <v>0</v>
      </c>
      <c r="AL39" s="50">
        <f>SUM(MTN!AL39,AIRTEL!AL39)</f>
        <v>0</v>
      </c>
      <c r="AM39" s="50">
        <f>SUM(MTN!AM39,AIRTEL!AM39)</f>
        <v>0</v>
      </c>
      <c r="AN39" s="50">
        <f>SUM(MTN!AN39,AIRTEL!AN39)</f>
        <v>0</v>
      </c>
      <c r="AO39" s="50">
        <f>SUM(MTN!AO39,AIRTEL!AO39)</f>
        <v>0</v>
      </c>
      <c r="AP39" s="50">
        <f>SUM(MTN!AP39,AIRTEL!AP39)</f>
        <v>0</v>
      </c>
      <c r="AQ39" s="50">
        <f>SUM(MTN!AQ39,AIRTEL!AQ39)</f>
        <v>0</v>
      </c>
      <c r="AR39" s="50">
        <f>SUM(MTN!AR39,AIRTEL!AR39)</f>
        <v>0</v>
      </c>
      <c r="AS39" s="50">
        <f>SUM(MTN!AS39,AIRTEL!AS39)</f>
        <v>0</v>
      </c>
      <c r="AT39" s="50">
        <f>SUM(MTN!AT39,AIRTEL!AT39)</f>
        <v>0</v>
      </c>
      <c r="AU39" s="50">
        <f>SUM(MTN!AU39,AIRTEL!AU39)</f>
        <v>0</v>
      </c>
      <c r="AV39" s="50">
        <f>SUM(MTN!AV39,AIRTEL!AV39)</f>
        <v>0</v>
      </c>
      <c r="AW39" s="50">
        <f>SUM(MTN!AW39,AIRTEL!AW39)</f>
        <v>0</v>
      </c>
      <c r="AX39" s="50">
        <f>SUM(MTN!AX39,AIRTEL!AX39)</f>
        <v>0</v>
      </c>
      <c r="AZ39" s="88">
        <f t="shared" si="42"/>
        <v>0</v>
      </c>
      <c r="BA39" s="88">
        <f t="shared" si="43"/>
        <v>0</v>
      </c>
      <c r="BB39" s="88">
        <f t="shared" si="44"/>
        <v>0</v>
      </c>
      <c r="BC39" s="88">
        <f t="shared" si="45"/>
        <v>0</v>
      </c>
      <c r="BE39" s="88">
        <f t="shared" si="46"/>
        <v>0</v>
      </c>
      <c r="BF39" s="88">
        <f t="shared" si="47"/>
        <v>0</v>
      </c>
      <c r="BG39" s="88">
        <f t="shared" si="48"/>
        <v>0</v>
      </c>
      <c r="BH39" s="88">
        <f t="shared" si="49"/>
        <v>0</v>
      </c>
      <c r="BI39" s="96"/>
      <c r="BJ39" s="88">
        <f t="shared" si="37"/>
        <v>0</v>
      </c>
      <c r="BK39" s="88">
        <f t="shared" si="38"/>
        <v>0</v>
      </c>
      <c r="BL39" s="88">
        <f t="shared" si="39"/>
        <v>0</v>
      </c>
      <c r="BM39" s="88">
        <f t="shared" si="40"/>
        <v>0</v>
      </c>
      <c r="BN39" s="87"/>
      <c r="BO39" s="88">
        <f t="shared" si="50"/>
        <v>0</v>
      </c>
      <c r="BP39" s="88">
        <f t="shared" si="51"/>
        <v>0</v>
      </c>
      <c r="BQ39" s="88">
        <f t="shared" si="41"/>
        <v>0</v>
      </c>
    </row>
    <row r="40" spans="1:69" ht="15.5" thickTop="1" thickBot="1" x14ac:dyDescent="0.4">
      <c r="B40" s="17" t="s">
        <v>106</v>
      </c>
      <c r="C40" s="50">
        <f>SUM(MTN!C40,AIRTEL!C40)</f>
        <v>0</v>
      </c>
      <c r="D40" s="50">
        <f>SUM(MTN!D40,AIRTEL!D40)</f>
        <v>0</v>
      </c>
      <c r="E40" s="50">
        <f>SUM(MTN!E40,AIRTEL!E40)</f>
        <v>0</v>
      </c>
      <c r="F40" s="50">
        <f>SUM(MTN!F40,AIRTEL!F40)</f>
        <v>0</v>
      </c>
      <c r="G40" s="50">
        <f>SUM(MTN!G40,AIRTEL!G40)</f>
        <v>0</v>
      </c>
      <c r="H40" s="50">
        <f>SUM(MTN!H40,AIRTEL!H40)</f>
        <v>0</v>
      </c>
      <c r="I40" s="50">
        <f>SUM(MTN!I40,AIRTEL!I40)</f>
        <v>0</v>
      </c>
      <c r="J40" s="50">
        <f>SUM(MTN!J40,AIRTEL!J40)</f>
        <v>0</v>
      </c>
      <c r="K40" s="50">
        <f>SUM(MTN!K40,AIRTEL!K40)</f>
        <v>0</v>
      </c>
      <c r="L40" s="50">
        <f>SUM(MTN!L40,AIRTEL!L40)</f>
        <v>0</v>
      </c>
      <c r="M40" s="50">
        <f>SUM(MTN!M40,AIRTEL!M40)</f>
        <v>0</v>
      </c>
      <c r="N40" s="50">
        <f>SUM(MTN!N40,AIRTEL!N40)</f>
        <v>0</v>
      </c>
      <c r="O40" s="50">
        <f>SUM(MTN!O40,AIRTEL!O40)</f>
        <v>0</v>
      </c>
      <c r="P40" s="50">
        <f>SUM(MTN!P40,AIRTEL!P40)</f>
        <v>0</v>
      </c>
      <c r="Q40" s="50">
        <f>SUM(MTN!Q40,AIRTEL!Q40)</f>
        <v>0</v>
      </c>
      <c r="R40" s="50">
        <f>SUM(MTN!R40,AIRTEL!R40)</f>
        <v>0</v>
      </c>
      <c r="S40" s="50">
        <f>SUM(MTN!S40,AIRTEL!S40)</f>
        <v>0</v>
      </c>
      <c r="T40" s="50">
        <f>SUM(MTN!T40,AIRTEL!T40)</f>
        <v>0</v>
      </c>
      <c r="U40" s="50">
        <f>SUM(MTN!U40,AIRTEL!U40)</f>
        <v>0</v>
      </c>
      <c r="V40" s="50">
        <f>SUM(MTN!V40,AIRTEL!V40)</f>
        <v>0</v>
      </c>
      <c r="W40" s="50">
        <f>SUM(MTN!W40,AIRTEL!W40)</f>
        <v>2283083.906</v>
      </c>
      <c r="X40" s="50">
        <f>SUM(MTN!X40,AIRTEL!X40)</f>
        <v>2308734.8149999999</v>
      </c>
      <c r="Y40" s="50">
        <f>SUM(MTN!Y40,AIRTEL!Y40)</f>
        <v>2060461.179</v>
      </c>
      <c r="Z40" s="50">
        <f>SUM(MTN!Z40,AIRTEL!Z40)</f>
        <v>2623223.1809999999</v>
      </c>
      <c r="AA40" s="50">
        <f>SUM(MTN!AA40,AIRTEL!AA40)</f>
        <v>2685059.3120999001</v>
      </c>
      <c r="AB40" s="50">
        <f>SUM(MTN!AB40,AIRTEL!AB40)</f>
        <v>2434679.2229999998</v>
      </c>
      <c r="AC40" s="50">
        <f>SUM(MTN!AC40,AIRTEL!AC40)</f>
        <v>2833708.844</v>
      </c>
      <c r="AD40" s="50">
        <f>SUM(MTN!AD40,AIRTEL!AD40)</f>
        <v>3192455.6150000002</v>
      </c>
      <c r="AE40" s="50">
        <f>SUM(MTN!AE40,AIRTEL!AE40)</f>
        <v>3478424.6282596998</v>
      </c>
      <c r="AF40" s="50">
        <f>SUM(MTN!AF40,AIRTEL!AF40)</f>
        <v>3552677.1578395003</v>
      </c>
      <c r="AG40" s="50">
        <f>SUM(MTN!AG40,AIRTEL!AG40)</f>
        <v>3769111.5929999999</v>
      </c>
      <c r="AH40" s="50">
        <f>SUM(MTN!AH40,AIRTEL!AH40)</f>
        <v>4195916.3354350002</v>
      </c>
      <c r="AI40" s="50">
        <f>SUM(MTN!AI40,AIRTEL!AI40)</f>
        <v>4361252.9723003618</v>
      </c>
      <c r="AJ40" s="50">
        <f>SUM(MTN!AJ40,AIRTEL!AJ40)</f>
        <v>3691863.6660679742</v>
      </c>
      <c r="AK40" s="50">
        <f>SUM(MTN!AK40,AIRTEL!AK40)</f>
        <v>3893836.3089999999</v>
      </c>
      <c r="AL40" s="50">
        <f>SUM(MTN!AL40,AIRTEL!AL40)</f>
        <v>4866218.7750000004</v>
      </c>
      <c r="AM40" s="50">
        <f>SUM(MTN!AM40,AIRTEL!AM40)</f>
        <v>4217091.8870000001</v>
      </c>
      <c r="AN40" s="50">
        <f>SUM(MTN!AN40,AIRTEL!AN40)</f>
        <v>4171594.6307811202</v>
      </c>
      <c r="AO40" s="50">
        <f>SUM(MTN!AO40,AIRTEL!AO40)</f>
        <v>5105666.9230000004</v>
      </c>
      <c r="AP40" s="50">
        <f>SUM(MTN!AP40,AIRTEL!AP40)</f>
        <v>1461223.615</v>
      </c>
      <c r="AQ40" s="50">
        <f>SUM(MTN!AQ40,AIRTEL!AQ40)</f>
        <v>1746743.3910000001</v>
      </c>
      <c r="AR40" s="50">
        <f>SUM(MTN!AR40,AIRTEL!AR40)</f>
        <v>2252910.0520000001</v>
      </c>
      <c r="AS40" s="50">
        <f>SUM(MTN!AS40,AIRTEL!AS40)</f>
        <v>0</v>
      </c>
      <c r="AT40" s="50">
        <f>SUM(MTN!AT40,AIRTEL!AT40)</f>
        <v>0</v>
      </c>
      <c r="AU40" s="50">
        <f>SUM(MTN!AU40,AIRTEL!AU40)</f>
        <v>0</v>
      </c>
      <c r="AV40" s="50">
        <f>SUM(MTN!AV40,AIRTEL!AV40)</f>
        <v>0</v>
      </c>
      <c r="AW40" s="50">
        <f>SUM(MTN!AW40,AIRTEL!AW40)</f>
        <v>0</v>
      </c>
      <c r="AX40" s="50">
        <f>SUM(MTN!AX40,AIRTEL!AX40)</f>
        <v>0</v>
      </c>
      <c r="AZ40" s="88">
        <f t="shared" si="42"/>
        <v>0</v>
      </c>
      <c r="BA40" s="88">
        <f t="shared" si="43"/>
        <v>0</v>
      </c>
      <c r="BB40" s="88">
        <f t="shared" si="44"/>
        <v>2283083.906</v>
      </c>
      <c r="BC40" s="88">
        <f t="shared" si="45"/>
        <v>6992419.1749999998</v>
      </c>
      <c r="BE40" s="88">
        <f t="shared" si="46"/>
        <v>7953447.3790998999</v>
      </c>
      <c r="BF40" s="88">
        <f t="shared" si="47"/>
        <v>10223557.401099201</v>
      </c>
      <c r="BG40" s="88">
        <f t="shared" si="48"/>
        <v>12326280.900735362</v>
      </c>
      <c r="BH40" s="88">
        <f t="shared" si="49"/>
        <v>12451918.750067975</v>
      </c>
      <c r="BI40" s="96"/>
      <c r="BJ40" s="88">
        <f t="shared" si="37"/>
        <v>13494353.44078112</v>
      </c>
      <c r="BK40" s="88">
        <f t="shared" si="38"/>
        <v>5460877.0580000002</v>
      </c>
      <c r="BL40" s="88">
        <f t="shared" si="39"/>
        <v>0</v>
      </c>
      <c r="BM40" s="88">
        <f t="shared" si="40"/>
        <v>0</v>
      </c>
      <c r="BN40" s="87"/>
      <c r="BO40" s="88">
        <f t="shared" si="50"/>
        <v>9275503.0810000002</v>
      </c>
      <c r="BP40" s="88">
        <f t="shared" si="51"/>
        <v>42955204.431002438</v>
      </c>
      <c r="BQ40" s="88">
        <f t="shared" si="41"/>
        <v>18955230.498781122</v>
      </c>
    </row>
    <row r="41" spans="1:69" ht="15.5" thickTop="1" thickBot="1" x14ac:dyDescent="0.4">
      <c r="B41" s="17" t="s">
        <v>107</v>
      </c>
      <c r="C41" s="50">
        <f>SUM(MTN!C41,AIRTEL!C41)</f>
        <v>0</v>
      </c>
      <c r="D41" s="50">
        <f>SUM(MTN!D41,AIRTEL!D41)</f>
        <v>0</v>
      </c>
      <c r="E41" s="50">
        <f>SUM(MTN!E41,AIRTEL!E41)</f>
        <v>0</v>
      </c>
      <c r="F41" s="50">
        <f>SUM(MTN!F41,AIRTEL!F41)</f>
        <v>0</v>
      </c>
      <c r="G41" s="50">
        <f>SUM(MTN!G41,AIRTEL!G41)</f>
        <v>0</v>
      </c>
      <c r="H41" s="50">
        <f>SUM(MTN!H41,AIRTEL!H41)</f>
        <v>0</v>
      </c>
      <c r="I41" s="50">
        <f>SUM(MTN!I41,AIRTEL!I41)</f>
        <v>0</v>
      </c>
      <c r="J41" s="50">
        <f>SUM(MTN!J41,AIRTEL!J41)</f>
        <v>0</v>
      </c>
      <c r="K41" s="50">
        <f>SUM(MTN!K41,AIRTEL!K41)</f>
        <v>0</v>
      </c>
      <c r="L41" s="50">
        <f>SUM(MTN!L41,AIRTEL!L41)</f>
        <v>0</v>
      </c>
      <c r="M41" s="50">
        <f>SUM(MTN!M41,AIRTEL!M41)</f>
        <v>0</v>
      </c>
      <c r="N41" s="50">
        <f>SUM(MTN!N41,AIRTEL!N41)</f>
        <v>0</v>
      </c>
      <c r="O41" s="50">
        <f>SUM(MTN!O41,AIRTEL!O41)</f>
        <v>0</v>
      </c>
      <c r="P41" s="50">
        <f>SUM(MTN!P41,AIRTEL!P41)</f>
        <v>0</v>
      </c>
      <c r="Q41" s="50">
        <f>SUM(MTN!Q41,AIRTEL!Q41)</f>
        <v>0</v>
      </c>
      <c r="R41" s="50">
        <f>SUM(MTN!R41,AIRTEL!R41)</f>
        <v>0</v>
      </c>
      <c r="S41" s="50">
        <f>SUM(MTN!S41,AIRTEL!S41)</f>
        <v>0</v>
      </c>
      <c r="T41" s="50">
        <f>SUM(MTN!T41,AIRTEL!T41)</f>
        <v>0</v>
      </c>
      <c r="U41" s="50">
        <f>SUM(MTN!U41,AIRTEL!U41)</f>
        <v>0</v>
      </c>
      <c r="V41" s="50">
        <f>SUM(MTN!V41,AIRTEL!V41)</f>
        <v>0</v>
      </c>
      <c r="W41" s="50">
        <f>SUM(MTN!W41,AIRTEL!W41)</f>
        <v>1034696.8189999999</v>
      </c>
      <c r="X41" s="50">
        <f>SUM(MTN!X41,AIRTEL!X41)</f>
        <v>1209378.179</v>
      </c>
      <c r="Y41" s="50">
        <f>SUM(MTN!Y41,AIRTEL!Y41)</f>
        <v>1284894.0759999999</v>
      </c>
      <c r="Z41" s="50">
        <f>SUM(MTN!Z41,AIRTEL!Z41)</f>
        <v>1739963.9620000001</v>
      </c>
      <c r="AA41" s="50">
        <f>SUM(MTN!AA41,AIRTEL!AA41)</f>
        <v>1803945.6310000001</v>
      </c>
      <c r="AB41" s="50">
        <f>SUM(MTN!AB41,AIRTEL!AB41)</f>
        <v>1808042.527</v>
      </c>
      <c r="AC41" s="50">
        <f>SUM(MTN!AC41,AIRTEL!AC41)</f>
        <v>1926403.8044020187</v>
      </c>
      <c r="AD41" s="50">
        <f>SUM(MTN!AD41,AIRTEL!AD41)</f>
        <v>2279242.4849999999</v>
      </c>
      <c r="AE41" s="50">
        <f>SUM(MTN!AE41,AIRTEL!AE41)</f>
        <v>2206527.7716955421</v>
      </c>
      <c r="AF41" s="50">
        <f>SUM(MTN!AF41,AIRTEL!AF41)</f>
        <v>2254665.7398587046</v>
      </c>
      <c r="AG41" s="50">
        <f>SUM(MTN!AG41,AIRTEL!AG41)</f>
        <v>2521240.1579428092</v>
      </c>
      <c r="AH41" s="50">
        <f>SUM(MTN!AH41,AIRTEL!AH41)</f>
        <v>2629476.1929133725</v>
      </c>
      <c r="AI41" s="50">
        <f>SUM(MTN!AI41,AIRTEL!AI41)</f>
        <v>2583207.9908942631</v>
      </c>
      <c r="AJ41" s="50">
        <f>SUM(MTN!AJ41,AIRTEL!AJ41)</f>
        <v>2612237.8855729015</v>
      </c>
      <c r="AK41" s="50">
        <f>SUM(MTN!AK41,AIRTEL!AK41)</f>
        <v>2563541.2447434822</v>
      </c>
      <c r="AL41" s="50">
        <f>SUM(MTN!AL41,AIRTEL!AL41)</f>
        <v>3438504.4962486001</v>
      </c>
      <c r="AM41" s="50">
        <f>SUM(MTN!AM41,AIRTEL!AM41)</f>
        <v>2850769.6436406001</v>
      </c>
      <c r="AN41" s="50">
        <f>SUM(MTN!AN41,AIRTEL!AN41)</f>
        <v>2878739.4434639998</v>
      </c>
      <c r="AO41" s="50">
        <f>SUM(MTN!AO41,AIRTEL!AO41)</f>
        <v>3618436.8470000001</v>
      </c>
      <c r="AP41" s="50">
        <f>SUM(MTN!AP41,AIRTEL!AP41)</f>
        <v>3670907.0549999997</v>
      </c>
      <c r="AQ41" s="50">
        <f>SUM(MTN!AQ41,AIRTEL!AQ41)</f>
        <v>4018624.75</v>
      </c>
      <c r="AR41" s="50">
        <f>SUM(MTN!AR41,AIRTEL!AR41)</f>
        <v>4260851.7489999998</v>
      </c>
      <c r="AS41" s="50">
        <f>SUM(MTN!AS41,AIRTEL!AS41)</f>
        <v>0</v>
      </c>
      <c r="AT41" s="50">
        <f>SUM(MTN!AT41,AIRTEL!AT41)</f>
        <v>0</v>
      </c>
      <c r="AU41" s="50">
        <f>SUM(MTN!AU41,AIRTEL!AU41)</f>
        <v>0</v>
      </c>
      <c r="AV41" s="50">
        <f>SUM(MTN!AV41,AIRTEL!AV41)</f>
        <v>0</v>
      </c>
      <c r="AW41" s="50">
        <f>SUM(MTN!AW41,AIRTEL!AW41)</f>
        <v>0</v>
      </c>
      <c r="AX41" s="50">
        <f>SUM(MTN!AX41,AIRTEL!AX41)</f>
        <v>0</v>
      </c>
      <c r="AZ41" s="88">
        <f t="shared" si="42"/>
        <v>0</v>
      </c>
      <c r="BA41" s="88">
        <f t="shared" si="43"/>
        <v>0</v>
      </c>
      <c r="BB41" s="88">
        <f t="shared" si="44"/>
        <v>1034696.8189999999</v>
      </c>
      <c r="BC41" s="88">
        <f t="shared" si="45"/>
        <v>4234236.2170000002</v>
      </c>
      <c r="BE41" s="88">
        <f t="shared" si="46"/>
        <v>5538391.9624020187</v>
      </c>
      <c r="BF41" s="88">
        <f t="shared" si="47"/>
        <v>6740435.9965542471</v>
      </c>
      <c r="BG41" s="88">
        <f t="shared" si="48"/>
        <v>7733924.3417504448</v>
      </c>
      <c r="BH41" s="88">
        <f t="shared" si="49"/>
        <v>8614283.6265649833</v>
      </c>
      <c r="BI41" s="96"/>
      <c r="BJ41" s="88">
        <f t="shared" si="37"/>
        <v>9347945.9341045991</v>
      </c>
      <c r="BK41" s="88">
        <f t="shared" si="38"/>
        <v>11950383.554</v>
      </c>
      <c r="BL41" s="88">
        <f t="shared" si="39"/>
        <v>0</v>
      </c>
      <c r="BM41" s="88">
        <f t="shared" si="40"/>
        <v>0</v>
      </c>
      <c r="BN41" s="87"/>
      <c r="BO41" s="88">
        <f t="shared" si="50"/>
        <v>5268933.0360000003</v>
      </c>
      <c r="BP41" s="88">
        <f t="shared" si="51"/>
        <v>28627035.927271694</v>
      </c>
      <c r="BQ41" s="88">
        <f t="shared" si="41"/>
        <v>21298329.488104597</v>
      </c>
    </row>
    <row r="42" spans="1:69" ht="15.5" thickTop="1" thickBot="1" x14ac:dyDescent="0.4">
      <c r="B42" s="17" t="s">
        <v>108</v>
      </c>
      <c r="C42" s="50">
        <f>SUM(MTN!C42,AIRTEL!C42)</f>
        <v>0</v>
      </c>
      <c r="D42" s="50">
        <f>SUM(MTN!D42,AIRTEL!D42)</f>
        <v>0</v>
      </c>
      <c r="E42" s="50">
        <f>SUM(MTN!E42,AIRTEL!E42)</f>
        <v>0</v>
      </c>
      <c r="F42" s="50">
        <f>SUM(MTN!F42,AIRTEL!F42)</f>
        <v>0</v>
      </c>
      <c r="G42" s="50">
        <f>SUM(MTN!G42,AIRTEL!G42)</f>
        <v>0</v>
      </c>
      <c r="H42" s="50">
        <f>SUM(MTN!H42,AIRTEL!H42)</f>
        <v>0</v>
      </c>
      <c r="I42" s="50">
        <f>SUM(MTN!I42,AIRTEL!I42)</f>
        <v>0</v>
      </c>
      <c r="J42" s="50">
        <f>SUM(MTN!J42,AIRTEL!J42)</f>
        <v>0</v>
      </c>
      <c r="K42" s="50">
        <f>SUM(MTN!K42,AIRTEL!K42)</f>
        <v>0</v>
      </c>
      <c r="L42" s="50">
        <f>SUM(MTN!L42,AIRTEL!L42)</f>
        <v>0</v>
      </c>
      <c r="M42" s="50">
        <f>SUM(MTN!M42,AIRTEL!M42)</f>
        <v>0</v>
      </c>
      <c r="N42" s="50">
        <f>SUM(MTN!N42,AIRTEL!N42)</f>
        <v>0</v>
      </c>
      <c r="O42" s="50">
        <f>SUM(MTN!O42,AIRTEL!O42)</f>
        <v>0</v>
      </c>
      <c r="P42" s="50">
        <f>SUM(MTN!P42,AIRTEL!P42)</f>
        <v>0</v>
      </c>
      <c r="Q42" s="50">
        <f>SUM(MTN!Q42,AIRTEL!Q42)</f>
        <v>0</v>
      </c>
      <c r="R42" s="50">
        <f>SUM(MTN!R42,AIRTEL!R42)</f>
        <v>0</v>
      </c>
      <c r="S42" s="50">
        <f>SUM(MTN!S42,AIRTEL!S42)</f>
        <v>0</v>
      </c>
      <c r="T42" s="50">
        <f>SUM(MTN!T42,AIRTEL!T42)</f>
        <v>0</v>
      </c>
      <c r="U42" s="50">
        <f>SUM(MTN!U42,AIRTEL!U42)</f>
        <v>0</v>
      </c>
      <c r="V42" s="50">
        <f>SUM(MTN!V42,AIRTEL!V42)</f>
        <v>0</v>
      </c>
      <c r="W42" s="50">
        <f>SUM(MTN!W42,AIRTEL!W42)</f>
        <v>1941.5</v>
      </c>
      <c r="X42" s="50">
        <f>SUM(MTN!X42,AIRTEL!X42)</f>
        <v>7751.95</v>
      </c>
      <c r="Y42" s="50">
        <f>SUM(MTN!Y42,AIRTEL!Y42)</f>
        <v>3889</v>
      </c>
      <c r="Z42" s="50">
        <f>SUM(MTN!Z42,AIRTEL!Z42)</f>
        <v>2401.3249999999998</v>
      </c>
      <c r="AA42" s="50">
        <f>SUM(MTN!AA42,AIRTEL!AA42)</f>
        <v>399.01100000000002</v>
      </c>
      <c r="AB42" s="50">
        <f>SUM(MTN!AB42,AIRTEL!AB42)</f>
        <v>1123.5</v>
      </c>
      <c r="AC42" s="50">
        <f>SUM(MTN!AC42,AIRTEL!AC42)</f>
        <v>2161</v>
      </c>
      <c r="AD42" s="50">
        <f>SUM(MTN!AD42,AIRTEL!AD42)</f>
        <v>2583</v>
      </c>
      <c r="AE42" s="50">
        <f>SUM(MTN!AE42,AIRTEL!AE42)</f>
        <v>651</v>
      </c>
      <c r="AF42" s="50">
        <f>SUM(MTN!AF42,AIRTEL!AF42)</f>
        <v>0</v>
      </c>
      <c r="AG42" s="50">
        <f>SUM(MTN!AG42,AIRTEL!AG42)</f>
        <v>0</v>
      </c>
      <c r="AH42" s="50">
        <f>SUM(MTN!AH42,AIRTEL!AH42)</f>
        <v>53</v>
      </c>
      <c r="AI42" s="50">
        <f>SUM(MTN!AI42,AIRTEL!AI42)</f>
        <v>0</v>
      </c>
      <c r="AJ42" s="50">
        <f>SUM(MTN!AJ42,AIRTEL!AJ42)</f>
        <v>0</v>
      </c>
      <c r="AK42" s="50">
        <f>SUM(MTN!AK42,AIRTEL!AK42)</f>
        <v>0</v>
      </c>
      <c r="AL42" s="50">
        <f>SUM(MTN!AL42,AIRTEL!AL42)</f>
        <v>31320.280999999999</v>
      </c>
      <c r="AM42" s="50">
        <f>SUM(MTN!AM42,AIRTEL!AM42)</f>
        <v>17448.322</v>
      </c>
      <c r="AN42" s="50">
        <f>SUM(MTN!AN42,AIRTEL!AN42)</f>
        <v>15081.088</v>
      </c>
      <c r="AO42" s="50">
        <f>SUM(MTN!AO42,AIRTEL!AO42)</f>
        <v>23330.834999999999</v>
      </c>
      <c r="AP42" s="50">
        <f>SUM(MTN!AP42,AIRTEL!AP42)</f>
        <v>29940.562999999998</v>
      </c>
      <c r="AQ42" s="50">
        <f>SUM(MTN!AQ42,AIRTEL!AQ42)</f>
        <v>98871.743000000002</v>
      </c>
      <c r="AR42" s="50">
        <f>SUM(MTN!AR42,AIRTEL!AR42)</f>
        <v>150043.59099999999</v>
      </c>
      <c r="AS42" s="50">
        <f>SUM(MTN!AS42,AIRTEL!AS42)</f>
        <v>0</v>
      </c>
      <c r="AT42" s="50">
        <f>SUM(MTN!AT42,AIRTEL!AT42)</f>
        <v>0</v>
      </c>
      <c r="AU42" s="50">
        <f>SUM(MTN!AU42,AIRTEL!AU42)</f>
        <v>0</v>
      </c>
      <c r="AV42" s="50">
        <f>SUM(MTN!AV42,AIRTEL!AV42)</f>
        <v>0</v>
      </c>
      <c r="AW42" s="50">
        <f>SUM(MTN!AW42,AIRTEL!AW42)</f>
        <v>0</v>
      </c>
      <c r="AX42" s="50">
        <f>SUM(MTN!AX42,AIRTEL!AX42)</f>
        <v>0</v>
      </c>
      <c r="AZ42" s="88">
        <f t="shared" si="42"/>
        <v>0</v>
      </c>
      <c r="BA42" s="88">
        <f t="shared" si="43"/>
        <v>0</v>
      </c>
      <c r="BB42" s="88">
        <f t="shared" si="44"/>
        <v>1941.5</v>
      </c>
      <c r="BC42" s="88">
        <f t="shared" si="45"/>
        <v>14042.275000000001</v>
      </c>
      <c r="BE42" s="88">
        <f t="shared" si="46"/>
        <v>3683.511</v>
      </c>
      <c r="BF42" s="88">
        <f t="shared" si="47"/>
        <v>3234</v>
      </c>
      <c r="BG42" s="88">
        <f t="shared" si="48"/>
        <v>53</v>
      </c>
      <c r="BH42" s="88">
        <f t="shared" si="49"/>
        <v>31320.280999999999</v>
      </c>
      <c r="BI42" s="96"/>
      <c r="BJ42" s="88">
        <f t="shared" si="37"/>
        <v>55860.244999999995</v>
      </c>
      <c r="BK42" s="88">
        <f t="shared" si="38"/>
        <v>278855.897</v>
      </c>
      <c r="BL42" s="88">
        <f t="shared" si="39"/>
        <v>0</v>
      </c>
      <c r="BM42" s="88">
        <f t="shared" si="40"/>
        <v>0</v>
      </c>
      <c r="BN42" s="87"/>
      <c r="BO42" s="88">
        <f t="shared" si="50"/>
        <v>15983.775000000001</v>
      </c>
      <c r="BP42" s="88">
        <f t="shared" si="51"/>
        <v>38290.792000000001</v>
      </c>
      <c r="BQ42" s="88">
        <f t="shared" si="41"/>
        <v>334716.14199999999</v>
      </c>
    </row>
    <row r="43" spans="1:69" ht="15.5" thickTop="1" thickBot="1" x14ac:dyDescent="0.4">
      <c r="B43" s="17" t="s">
        <v>109</v>
      </c>
      <c r="C43" s="50">
        <f>SUM(MTN!C43,AIRTEL!C43)</f>
        <v>0</v>
      </c>
      <c r="D43" s="50">
        <f>SUM(MTN!D43,AIRTEL!D43)</f>
        <v>0</v>
      </c>
      <c r="E43" s="50">
        <f>SUM(MTN!E43,AIRTEL!E43)</f>
        <v>0</v>
      </c>
      <c r="F43" s="50">
        <f>SUM(MTN!F43,AIRTEL!F43)</f>
        <v>0</v>
      </c>
      <c r="G43" s="50">
        <f>SUM(MTN!G43,AIRTEL!G43)</f>
        <v>0</v>
      </c>
      <c r="H43" s="50">
        <f>SUM(MTN!H43,AIRTEL!H43)</f>
        <v>0</v>
      </c>
      <c r="I43" s="50">
        <f>SUM(MTN!I43,AIRTEL!I43)</f>
        <v>0</v>
      </c>
      <c r="J43" s="50">
        <f>SUM(MTN!J43,AIRTEL!J43)</f>
        <v>0</v>
      </c>
      <c r="K43" s="50">
        <f>SUM(MTN!K43,AIRTEL!K43)</f>
        <v>0</v>
      </c>
      <c r="L43" s="50">
        <f>SUM(MTN!L43,AIRTEL!L43)</f>
        <v>0</v>
      </c>
      <c r="M43" s="50">
        <f>SUM(MTN!M43,AIRTEL!M43)</f>
        <v>0</v>
      </c>
      <c r="N43" s="50">
        <f>SUM(MTN!N43,AIRTEL!N43)</f>
        <v>0</v>
      </c>
      <c r="O43" s="50">
        <f>SUM(MTN!O43,AIRTEL!O43)</f>
        <v>0</v>
      </c>
      <c r="P43" s="50">
        <f>SUM(MTN!P43,AIRTEL!P43)</f>
        <v>0</v>
      </c>
      <c r="Q43" s="50">
        <f>SUM(MTN!Q43,AIRTEL!Q43)</f>
        <v>0</v>
      </c>
      <c r="R43" s="50">
        <f>SUM(MTN!R43,AIRTEL!R43)</f>
        <v>0</v>
      </c>
      <c r="S43" s="50">
        <f>SUM(MTN!S43,AIRTEL!S43)</f>
        <v>0</v>
      </c>
      <c r="T43" s="50">
        <f>SUM(MTN!T43,AIRTEL!T43)</f>
        <v>0</v>
      </c>
      <c r="U43" s="50">
        <f>SUM(MTN!U43,AIRTEL!U43)</f>
        <v>0</v>
      </c>
      <c r="V43" s="50">
        <f>SUM(MTN!V43,AIRTEL!V43)</f>
        <v>0</v>
      </c>
      <c r="W43" s="50">
        <f>SUM(MTN!W43,AIRTEL!W43)</f>
        <v>2193422.2050000001</v>
      </c>
      <c r="X43" s="50">
        <f>SUM(MTN!X43,AIRTEL!X43)</f>
        <v>6222049.5990000004</v>
      </c>
      <c r="Y43" s="50">
        <f>SUM(MTN!Y43,AIRTEL!Y43)</f>
        <v>9228026.2660000008</v>
      </c>
      <c r="Z43" s="50">
        <f>SUM(MTN!Z43,AIRTEL!Z43)</f>
        <v>4629580.3990000002</v>
      </c>
      <c r="AA43" s="50">
        <f>SUM(MTN!AA43,AIRTEL!AA43)</f>
        <v>6095342.4369999999</v>
      </c>
      <c r="AB43" s="50">
        <f>SUM(MTN!AB43,AIRTEL!AB43)</f>
        <v>842528.56900000002</v>
      </c>
      <c r="AC43" s="50">
        <f>SUM(MTN!AC43,AIRTEL!AC43)</f>
        <v>2212764.79</v>
      </c>
      <c r="AD43" s="50">
        <f>SUM(MTN!AD43,AIRTEL!AD43)</f>
        <v>2462080.4950000001</v>
      </c>
      <c r="AE43" s="50">
        <f>SUM(MTN!AE43,AIRTEL!AE43)</f>
        <v>2188292.5699999998</v>
      </c>
      <c r="AF43" s="50">
        <f>SUM(MTN!AF43,AIRTEL!AF43)</f>
        <v>95109.024000000005</v>
      </c>
      <c r="AG43" s="50">
        <f>SUM(MTN!AG43,AIRTEL!AG43)</f>
        <v>189355.97099999999</v>
      </c>
      <c r="AH43" s="50">
        <f>SUM(MTN!AH43,AIRTEL!AH43)</f>
        <v>0</v>
      </c>
      <c r="AI43" s="50">
        <f>SUM(MTN!AI43,AIRTEL!AI43)</f>
        <v>0</v>
      </c>
      <c r="AJ43" s="50">
        <f>SUM(MTN!AJ43,AIRTEL!AJ43)</f>
        <v>0</v>
      </c>
      <c r="AK43" s="50">
        <f>SUM(MTN!AK43,AIRTEL!AK43)</f>
        <v>0</v>
      </c>
      <c r="AL43" s="50">
        <f>SUM(MTN!AL43,AIRTEL!AL43)</f>
        <v>50825</v>
      </c>
      <c r="AM43" s="50">
        <f>SUM(MTN!AM43,AIRTEL!AM43)</f>
        <v>0</v>
      </c>
      <c r="AN43" s="50">
        <f>SUM(MTN!AN43,AIRTEL!AN43)</f>
        <v>24300</v>
      </c>
      <c r="AO43" s="50">
        <f>SUM(MTN!AO43,AIRTEL!AO43)</f>
        <v>0</v>
      </c>
      <c r="AP43" s="50">
        <f>SUM(MTN!AP43,AIRTEL!AP43)</f>
        <v>2</v>
      </c>
      <c r="AQ43" s="50">
        <f>SUM(MTN!AQ43,AIRTEL!AQ43)</f>
        <v>0</v>
      </c>
      <c r="AR43" s="50">
        <f>SUM(MTN!AR43,AIRTEL!AR43)</f>
        <v>49401.5</v>
      </c>
      <c r="AS43" s="50">
        <f>SUM(MTN!AS43,AIRTEL!AS43)</f>
        <v>0</v>
      </c>
      <c r="AT43" s="50">
        <f>SUM(MTN!AT43,AIRTEL!AT43)</f>
        <v>0</v>
      </c>
      <c r="AU43" s="50">
        <f>SUM(MTN!AU43,AIRTEL!AU43)</f>
        <v>0</v>
      </c>
      <c r="AV43" s="50">
        <f>SUM(MTN!AV43,AIRTEL!AV43)</f>
        <v>0</v>
      </c>
      <c r="AW43" s="50">
        <f>SUM(MTN!AW43,AIRTEL!AW43)</f>
        <v>0</v>
      </c>
      <c r="AX43" s="50">
        <f>SUM(MTN!AX43,AIRTEL!AX43)</f>
        <v>0</v>
      </c>
      <c r="AZ43" s="88">
        <f t="shared" si="42"/>
        <v>0</v>
      </c>
      <c r="BA43" s="88">
        <f t="shared" si="43"/>
        <v>0</v>
      </c>
      <c r="BB43" s="88">
        <f t="shared" si="44"/>
        <v>2193422.2050000001</v>
      </c>
      <c r="BC43" s="88">
        <f t="shared" si="45"/>
        <v>20079656.264000002</v>
      </c>
      <c r="BE43" s="88">
        <f t="shared" si="46"/>
        <v>9150635.7960000001</v>
      </c>
      <c r="BF43" s="88">
        <f t="shared" si="47"/>
        <v>4745482.0889999997</v>
      </c>
      <c r="BG43" s="88">
        <f t="shared" si="48"/>
        <v>189355.97099999999</v>
      </c>
      <c r="BH43" s="88">
        <f t="shared" si="49"/>
        <v>50825</v>
      </c>
      <c r="BI43" s="96"/>
      <c r="BJ43" s="88">
        <f t="shared" si="37"/>
        <v>24300</v>
      </c>
      <c r="BK43" s="88">
        <f t="shared" si="38"/>
        <v>49403.5</v>
      </c>
      <c r="BL43" s="88">
        <f t="shared" si="39"/>
        <v>0</v>
      </c>
      <c r="BM43" s="88">
        <f t="shared" si="40"/>
        <v>0</v>
      </c>
      <c r="BN43" s="87"/>
      <c r="BO43" s="88">
        <f t="shared" si="50"/>
        <v>22273078.469000004</v>
      </c>
      <c r="BP43" s="88">
        <f t="shared" si="51"/>
        <v>14136298.856000001</v>
      </c>
      <c r="BQ43" s="88">
        <f t="shared" si="41"/>
        <v>73703.5</v>
      </c>
    </row>
    <row r="44" spans="1:69" s="37" customFormat="1" ht="15" thickTop="1" x14ac:dyDescent="0.35">
      <c r="B44" s="5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Z44" s="96"/>
      <c r="BA44" s="96"/>
      <c r="BB44" s="96"/>
      <c r="BC44" s="96"/>
      <c r="BE44" s="96"/>
      <c r="BF44" s="96"/>
      <c r="BG44" s="96"/>
      <c r="BH44" s="96"/>
      <c r="BI44" s="96"/>
    </row>
    <row r="45" spans="1:69" s="37" customFormat="1" x14ac:dyDescent="0.35">
      <c r="B45" s="53" t="s">
        <v>16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Z45" s="96"/>
      <c r="BA45" s="96"/>
      <c r="BB45" s="96"/>
      <c r="BC45" s="96"/>
      <c r="BE45" s="96"/>
      <c r="BF45" s="96"/>
      <c r="BG45" s="96"/>
      <c r="BH45" s="96"/>
      <c r="BI45" s="96"/>
    </row>
    <row r="46" spans="1:69" s="37" customFormat="1" x14ac:dyDescent="0.35">
      <c r="B46" s="9" t="s">
        <v>17</v>
      </c>
      <c r="C46" s="54">
        <f t="shared" ref="C46:C53" si="52">IF(ISERROR(C36/C$33),0,C36/C$33)</f>
        <v>0</v>
      </c>
      <c r="D46" s="54">
        <f t="shared" ref="D46:AL53" si="53">IF(ISERROR(D36/D$33),0,D36/D$33)</f>
        <v>0</v>
      </c>
      <c r="E46" s="54">
        <f t="shared" si="53"/>
        <v>0</v>
      </c>
      <c r="F46" s="54">
        <f t="shared" si="53"/>
        <v>0</v>
      </c>
      <c r="G46" s="54">
        <f t="shared" si="53"/>
        <v>0</v>
      </c>
      <c r="H46" s="54">
        <f t="shared" si="53"/>
        <v>0</v>
      </c>
      <c r="I46" s="54">
        <f t="shared" si="53"/>
        <v>0</v>
      </c>
      <c r="J46" s="54">
        <f t="shared" si="53"/>
        <v>0</v>
      </c>
      <c r="K46" s="54">
        <f t="shared" si="53"/>
        <v>0</v>
      </c>
      <c r="L46" s="54">
        <f t="shared" si="53"/>
        <v>0</v>
      </c>
      <c r="M46" s="54">
        <f t="shared" si="53"/>
        <v>0</v>
      </c>
      <c r="N46" s="54">
        <f t="shared" si="53"/>
        <v>0</v>
      </c>
      <c r="O46" s="54">
        <f t="shared" si="53"/>
        <v>0</v>
      </c>
      <c r="P46" s="54">
        <f t="shared" si="53"/>
        <v>0</v>
      </c>
      <c r="Q46" s="54">
        <f t="shared" si="53"/>
        <v>0</v>
      </c>
      <c r="R46" s="54">
        <f t="shared" si="53"/>
        <v>0</v>
      </c>
      <c r="S46" s="54">
        <f t="shared" si="53"/>
        <v>0</v>
      </c>
      <c r="T46" s="54">
        <f t="shared" si="53"/>
        <v>0</v>
      </c>
      <c r="U46" s="54">
        <f t="shared" si="53"/>
        <v>0</v>
      </c>
      <c r="V46" s="54">
        <f t="shared" si="53"/>
        <v>0</v>
      </c>
      <c r="W46" s="54">
        <f t="shared" si="53"/>
        <v>0.42601115338489665</v>
      </c>
      <c r="X46" s="54">
        <f t="shared" si="53"/>
        <v>0.4103174253629876</v>
      </c>
      <c r="Y46" s="54">
        <f t="shared" si="53"/>
        <v>0.39033091702273293</v>
      </c>
      <c r="Z46" s="54">
        <f t="shared" si="53"/>
        <v>0.42762128330583615</v>
      </c>
      <c r="AA46" s="54">
        <f t="shared" si="53"/>
        <v>0.40722221495919908</v>
      </c>
      <c r="AB46" s="54">
        <f t="shared" si="53"/>
        <v>0.43657404331471678</v>
      </c>
      <c r="AC46" s="54">
        <f t="shared" si="53"/>
        <v>0.43537580019328054</v>
      </c>
      <c r="AD46" s="54">
        <f t="shared" si="53"/>
        <v>0.43454683487405599</v>
      </c>
      <c r="AE46" s="54">
        <f t="shared" si="53"/>
        <v>0.43725899029931042</v>
      </c>
      <c r="AF46" s="54">
        <f t="shared" si="53"/>
        <v>0.44509306022879735</v>
      </c>
      <c r="AG46" s="54">
        <f t="shared" si="53"/>
        <v>0.44734022457035727</v>
      </c>
      <c r="AH46" s="54">
        <f t="shared" si="53"/>
        <v>0.44324703872333088</v>
      </c>
      <c r="AI46" s="54">
        <f t="shared" si="53"/>
        <v>0.44268425513235826</v>
      </c>
      <c r="AJ46" s="54">
        <f t="shared" si="53"/>
        <v>0.44609114964665791</v>
      </c>
      <c r="AK46" s="54">
        <f t="shared" si="53"/>
        <v>0.44750214700724567</v>
      </c>
      <c r="AL46" s="54">
        <f t="shared" si="53"/>
        <v>0.4512726831773835</v>
      </c>
      <c r="AM46" s="54">
        <f t="shared" ref="AM46:AW52" si="54">IF(ISERROR(AM36/AM$33),0,AM36/AM$33)</f>
        <v>0.43138298343490183</v>
      </c>
      <c r="AN46" s="54">
        <f t="shared" si="54"/>
        <v>0.45009208533531458</v>
      </c>
      <c r="AO46" s="54">
        <f t="shared" si="54"/>
        <v>0.44898298516312884</v>
      </c>
      <c r="AP46" s="54">
        <f t="shared" si="54"/>
        <v>0.43674602113295019</v>
      </c>
      <c r="AQ46" s="54">
        <f t="shared" si="54"/>
        <v>0.42565580494996291</v>
      </c>
      <c r="AR46" s="54">
        <f t="shared" si="54"/>
        <v>0.40928317770963124</v>
      </c>
      <c r="AS46" s="54">
        <f t="shared" si="54"/>
        <v>0</v>
      </c>
      <c r="AT46" s="54">
        <f t="shared" si="54"/>
        <v>0</v>
      </c>
      <c r="AU46" s="54">
        <f t="shared" si="54"/>
        <v>0</v>
      </c>
      <c r="AV46" s="54">
        <f t="shared" si="54"/>
        <v>0</v>
      </c>
      <c r="AW46" s="54">
        <f t="shared" si="54"/>
        <v>0</v>
      </c>
      <c r="AX46" s="54">
        <f t="shared" ref="AX46:AX53" si="55">IF(ISERROR(AX36/AX$33),0,AX36/AX$33)</f>
        <v>0</v>
      </c>
      <c r="AZ46" s="54">
        <f t="shared" ref="AZ46:BC53" si="56">IF(ISERROR(AZ36/AZ$33),0,AZ36/AZ$33)</f>
        <v>0</v>
      </c>
      <c r="BA46" s="54">
        <f t="shared" si="56"/>
        <v>0</v>
      </c>
      <c r="BB46" s="54">
        <f t="shared" si="56"/>
        <v>0.42601115338489665</v>
      </c>
      <c r="BC46" s="54">
        <f t="shared" si="56"/>
        <v>0.41121467968128494</v>
      </c>
      <c r="BE46" s="54">
        <f t="shared" ref="BE46:BH53" si="57">IF(ISERROR(BE36/BE$33),0,BE36/BE$33)</f>
        <v>0.4270763030200796</v>
      </c>
      <c r="BF46" s="54">
        <f t="shared" si="57"/>
        <v>0.43912197553382248</v>
      </c>
      <c r="BG46" s="54">
        <f t="shared" si="57"/>
        <v>0.44440786162076734</v>
      </c>
      <c r="BH46" s="54">
        <f t="shared" si="57"/>
        <v>0.4484933370064102</v>
      </c>
      <c r="BI46" s="54"/>
      <c r="BJ46" s="54">
        <f>IF(ISERROR(BJ36/BJ$33),0,BJ36/BJ$33)</f>
        <v>0.44422554003764508</v>
      </c>
      <c r="BK46" s="54">
        <f>IF(ISERROR(BK36/BK$33),0,BK36/BK$33)</f>
        <v>0.42181197876404258</v>
      </c>
      <c r="BL46" s="54">
        <f>IF(ISERROR(BL36/BL$33),0,BL36/BL$33)</f>
        <v>0</v>
      </c>
      <c r="BM46" s="54">
        <f>IF(ISERROR(BM36/BM$33),0,BM36/BM$33)</f>
        <v>0</v>
      </c>
      <c r="BO46" s="54">
        <f t="shared" ref="BO46:BQ53" si="58">IF(ISERROR(BO36/BO$33),0,BO36/BO$33)</f>
        <v>0.41373559607839927</v>
      </c>
      <c r="BP46" s="54">
        <f t="shared" si="58"/>
        <v>0.44109117164948802</v>
      </c>
      <c r="BQ46" s="54">
        <f t="shared" si="58"/>
        <v>0.43309450522249682</v>
      </c>
    </row>
    <row r="47" spans="1:69" s="37" customFormat="1" x14ac:dyDescent="0.35">
      <c r="B47" s="9" t="s">
        <v>18</v>
      </c>
      <c r="C47" s="54">
        <f t="shared" si="52"/>
        <v>0</v>
      </c>
      <c r="D47" s="54">
        <f t="shared" ref="D47:R47" si="59">IF(ISERROR(D37/D$33),0,D37/D$33)</f>
        <v>0</v>
      </c>
      <c r="E47" s="54">
        <f t="shared" si="59"/>
        <v>0</v>
      </c>
      <c r="F47" s="54">
        <f t="shared" si="59"/>
        <v>0</v>
      </c>
      <c r="G47" s="54">
        <f t="shared" si="59"/>
        <v>0</v>
      </c>
      <c r="H47" s="54">
        <f t="shared" si="59"/>
        <v>0</v>
      </c>
      <c r="I47" s="54">
        <f t="shared" si="59"/>
        <v>0</v>
      </c>
      <c r="J47" s="54">
        <f t="shared" si="59"/>
        <v>0</v>
      </c>
      <c r="K47" s="54">
        <f t="shared" si="59"/>
        <v>0</v>
      </c>
      <c r="L47" s="54">
        <f t="shared" si="59"/>
        <v>0</v>
      </c>
      <c r="M47" s="54">
        <f t="shared" si="59"/>
        <v>0</v>
      </c>
      <c r="N47" s="54">
        <f t="shared" si="59"/>
        <v>0</v>
      </c>
      <c r="O47" s="54">
        <f t="shared" si="59"/>
        <v>0</v>
      </c>
      <c r="P47" s="54">
        <f t="shared" si="59"/>
        <v>0</v>
      </c>
      <c r="Q47" s="54">
        <f t="shared" si="59"/>
        <v>0</v>
      </c>
      <c r="R47" s="54">
        <f t="shared" si="59"/>
        <v>0</v>
      </c>
      <c r="S47" s="54">
        <f t="shared" si="53"/>
        <v>0</v>
      </c>
      <c r="T47" s="54">
        <f t="shared" si="53"/>
        <v>0</v>
      </c>
      <c r="U47" s="54">
        <f t="shared" si="53"/>
        <v>0</v>
      </c>
      <c r="V47" s="54">
        <f t="shared" si="53"/>
        <v>0</v>
      </c>
      <c r="W47" s="54">
        <f t="shared" si="53"/>
        <v>0.32271250756505315</v>
      </c>
      <c r="X47" s="54">
        <f t="shared" si="53"/>
        <v>0.29477155806001315</v>
      </c>
      <c r="Y47" s="54">
        <f t="shared" si="53"/>
        <v>0.28560873186785557</v>
      </c>
      <c r="Z47" s="54">
        <f t="shared" si="53"/>
        <v>0.34064389658602434</v>
      </c>
      <c r="AA47" s="54">
        <f t="shared" si="53"/>
        <v>0.33559980152622826</v>
      </c>
      <c r="AB47" s="54">
        <f t="shared" si="53"/>
        <v>0.37600386883169878</v>
      </c>
      <c r="AC47" s="54">
        <f t="shared" si="53"/>
        <v>0.36997488857125249</v>
      </c>
      <c r="AD47" s="54">
        <f t="shared" si="53"/>
        <v>0.36857052773701438</v>
      </c>
      <c r="AE47" s="54">
        <f t="shared" si="53"/>
        <v>0.37230411228016885</v>
      </c>
      <c r="AF47" s="54">
        <f t="shared" si="53"/>
        <v>0.3841935502672772</v>
      </c>
      <c r="AG47" s="54">
        <f t="shared" si="53"/>
        <v>0.38344483904447435</v>
      </c>
      <c r="AH47" s="54">
        <f t="shared" si="53"/>
        <v>0.38343629709837546</v>
      </c>
      <c r="AI47" s="54">
        <f t="shared" si="53"/>
        <v>0.38504687582518343</v>
      </c>
      <c r="AJ47" s="54">
        <f t="shared" si="53"/>
        <v>0.38832834486772044</v>
      </c>
      <c r="AK47" s="54">
        <f t="shared" si="53"/>
        <v>0.38080961907304894</v>
      </c>
      <c r="AL47" s="54">
        <f t="shared" si="53"/>
        <v>0.37510676940741156</v>
      </c>
      <c r="AM47" s="54">
        <f t="shared" si="54"/>
        <v>0.3858772873432959</v>
      </c>
      <c r="AN47" s="54">
        <f t="shared" si="54"/>
        <v>0.37471072753016849</v>
      </c>
      <c r="AO47" s="54">
        <f t="shared" si="54"/>
        <v>0.3705994646533578</v>
      </c>
      <c r="AP47" s="54">
        <f t="shared" si="54"/>
        <v>0.33253617821455511</v>
      </c>
      <c r="AQ47" s="54">
        <f t="shared" si="54"/>
        <v>0.33684966253770687</v>
      </c>
      <c r="AR47" s="54">
        <f t="shared" si="54"/>
        <v>0.33283275562297648</v>
      </c>
      <c r="AS47" s="54">
        <f t="shared" si="54"/>
        <v>0</v>
      </c>
      <c r="AT47" s="54">
        <f t="shared" si="54"/>
        <v>0</v>
      </c>
      <c r="AU47" s="54">
        <f t="shared" si="54"/>
        <v>0</v>
      </c>
      <c r="AV47" s="54">
        <f t="shared" si="54"/>
        <v>0</v>
      </c>
      <c r="AW47" s="54">
        <f t="shared" si="54"/>
        <v>0</v>
      </c>
      <c r="AX47" s="54">
        <f t="shared" si="55"/>
        <v>0</v>
      </c>
      <c r="AZ47" s="54">
        <f t="shared" si="56"/>
        <v>0</v>
      </c>
      <c r="BA47" s="54">
        <f t="shared" si="56"/>
        <v>0</v>
      </c>
      <c r="BB47" s="54">
        <f t="shared" si="56"/>
        <v>0.32271250756505315</v>
      </c>
      <c r="BC47" s="54">
        <f t="shared" si="56"/>
        <v>0.31079253766453441</v>
      </c>
      <c r="BE47" s="54">
        <f t="shared" si="57"/>
        <v>0.36123815791034281</v>
      </c>
      <c r="BF47" s="54">
        <f t="shared" si="57"/>
        <v>0.37525086443136069</v>
      </c>
      <c r="BG47" s="54">
        <f t="shared" si="57"/>
        <v>0.38398393455051866</v>
      </c>
      <c r="BH47" s="54">
        <f t="shared" si="57"/>
        <v>0.38103005473012436</v>
      </c>
      <c r="BI47" s="54"/>
      <c r="BJ47" s="54">
        <f t="shared" ref="BJ47:BM53" si="60">IF(ISERROR(BJ37/BJ$33),0,BJ37/BJ$33)</f>
        <v>0.376338197530033</v>
      </c>
      <c r="BK47" s="54">
        <f t="shared" si="60"/>
        <v>0.33417777709460444</v>
      </c>
      <c r="BL47" s="54">
        <f t="shared" si="60"/>
        <v>0</v>
      </c>
      <c r="BM47" s="54">
        <f t="shared" si="60"/>
        <v>0</v>
      </c>
      <c r="BO47" s="54">
        <f t="shared" si="58"/>
        <v>0.31282337610464139</v>
      </c>
      <c r="BP47" s="54">
        <f t="shared" si="58"/>
        <v>0.37684166318667273</v>
      </c>
      <c r="BQ47" s="54">
        <f t="shared" si="58"/>
        <v>0.3554004669320513</v>
      </c>
    </row>
    <row r="48" spans="1:69" s="37" customFormat="1" x14ac:dyDescent="0.35">
      <c r="B48" s="10" t="s">
        <v>19</v>
      </c>
      <c r="C48" s="54">
        <f t="shared" si="52"/>
        <v>0</v>
      </c>
      <c r="D48" s="54">
        <f t="shared" si="53"/>
        <v>0</v>
      </c>
      <c r="E48" s="54">
        <f t="shared" si="53"/>
        <v>0</v>
      </c>
      <c r="F48" s="54">
        <f t="shared" si="53"/>
        <v>0</v>
      </c>
      <c r="G48" s="54">
        <f t="shared" si="53"/>
        <v>0</v>
      </c>
      <c r="H48" s="54">
        <f t="shared" si="53"/>
        <v>0</v>
      </c>
      <c r="I48" s="54">
        <f t="shared" si="53"/>
        <v>0</v>
      </c>
      <c r="J48" s="54">
        <f t="shared" si="53"/>
        <v>0</v>
      </c>
      <c r="K48" s="54">
        <f t="shared" si="53"/>
        <v>0</v>
      </c>
      <c r="L48" s="54">
        <f t="shared" si="53"/>
        <v>0</v>
      </c>
      <c r="M48" s="54">
        <f t="shared" si="53"/>
        <v>0</v>
      </c>
      <c r="N48" s="54">
        <f t="shared" si="53"/>
        <v>0</v>
      </c>
      <c r="O48" s="54">
        <f t="shared" si="53"/>
        <v>0</v>
      </c>
      <c r="P48" s="54">
        <f t="shared" si="53"/>
        <v>0</v>
      </c>
      <c r="Q48" s="54">
        <f t="shared" si="53"/>
        <v>0</v>
      </c>
      <c r="R48" s="54">
        <f t="shared" si="53"/>
        <v>0</v>
      </c>
      <c r="S48" s="54">
        <f t="shared" si="53"/>
        <v>0</v>
      </c>
      <c r="T48" s="54">
        <f t="shared" si="53"/>
        <v>0</v>
      </c>
      <c r="U48" s="54">
        <f t="shared" si="53"/>
        <v>0</v>
      </c>
      <c r="V48" s="54">
        <f t="shared" si="53"/>
        <v>0</v>
      </c>
      <c r="W48" s="54">
        <f t="shared" si="53"/>
        <v>8.5884571885765579E-2</v>
      </c>
      <c r="X48" s="54">
        <f t="shared" si="53"/>
        <v>7.8300245250709666E-2</v>
      </c>
      <c r="Y48" s="54">
        <f t="shared" si="53"/>
        <v>7.5167434140357814E-2</v>
      </c>
      <c r="Z48" s="54">
        <f t="shared" si="53"/>
        <v>9.7043829598976075E-2</v>
      </c>
      <c r="AA48" s="54">
        <f t="shared" si="53"/>
        <v>9.1480395400736048E-2</v>
      </c>
      <c r="AB48" s="54">
        <f t="shared" si="53"/>
        <v>0.10730580992491145</v>
      </c>
      <c r="AC48" s="54">
        <f t="shared" si="53"/>
        <v>0.10763572437861221</v>
      </c>
      <c r="AD48" s="54">
        <f t="shared" si="53"/>
        <v>0.10437311786210987</v>
      </c>
      <c r="AE48" s="54">
        <f t="shared" si="53"/>
        <v>0.10671057503586198</v>
      </c>
      <c r="AF48" s="54">
        <f t="shared" si="53"/>
        <v>0.10863134512077609</v>
      </c>
      <c r="AG48" s="54">
        <f t="shared" si="53"/>
        <v>0.10924370490291624</v>
      </c>
      <c r="AH48" s="54">
        <f t="shared" si="53"/>
        <v>0.11043265368634204</v>
      </c>
      <c r="AI48" s="54">
        <f t="shared" si="53"/>
        <v>0.10954765431847682</v>
      </c>
      <c r="AJ48" s="54">
        <f t="shared" si="53"/>
        <v>0.10377595287448492</v>
      </c>
      <c r="AK48" s="54">
        <f t="shared" si="53"/>
        <v>0.1039051485619078</v>
      </c>
      <c r="AL48" s="54">
        <f t="shared" si="53"/>
        <v>0.10495072755602497</v>
      </c>
      <c r="AM48" s="54">
        <f t="shared" si="54"/>
        <v>9.9732215086176176E-2</v>
      </c>
      <c r="AN48" s="54">
        <f t="shared" si="54"/>
        <v>9.9160874844790678E-2</v>
      </c>
      <c r="AO48" s="54">
        <f t="shared" si="54"/>
        <v>0.1046434918749803</v>
      </c>
      <c r="AP48" s="54">
        <f t="shared" si="54"/>
        <v>0.15831370076725323</v>
      </c>
      <c r="AQ48" s="54">
        <f t="shared" si="54"/>
        <v>0.18022554456702863</v>
      </c>
      <c r="AR48" s="54">
        <f t="shared" si="54"/>
        <v>0.20020950402549001</v>
      </c>
      <c r="AS48" s="54">
        <f t="shared" si="54"/>
        <v>0</v>
      </c>
      <c r="AT48" s="54">
        <f t="shared" si="54"/>
        <v>0</v>
      </c>
      <c r="AU48" s="54">
        <f t="shared" si="54"/>
        <v>0</v>
      </c>
      <c r="AV48" s="54">
        <f t="shared" si="54"/>
        <v>0</v>
      </c>
      <c r="AW48" s="54">
        <f t="shared" si="54"/>
        <v>0</v>
      </c>
      <c r="AX48" s="54">
        <f t="shared" si="55"/>
        <v>0</v>
      </c>
      <c r="AZ48" s="54">
        <f t="shared" si="56"/>
        <v>0</v>
      </c>
      <c r="BA48" s="54">
        <f t="shared" si="56"/>
        <v>0</v>
      </c>
      <c r="BB48" s="54">
        <f t="shared" si="56"/>
        <v>8.5884571885765579E-2</v>
      </c>
      <c r="BC48" s="54">
        <f t="shared" si="56"/>
        <v>8.5036731083362516E-2</v>
      </c>
      <c r="BE48" s="54">
        <f t="shared" si="57"/>
        <v>0.10256196014782995</v>
      </c>
      <c r="BF48" s="54">
        <f t="shared" si="57"/>
        <v>0.10664541712918789</v>
      </c>
      <c r="BG48" s="54">
        <f t="shared" si="57"/>
        <v>0.10974079807987586</v>
      </c>
      <c r="BH48" s="54">
        <f t="shared" si="57"/>
        <v>0.10426370279280514</v>
      </c>
      <c r="BI48" s="54"/>
      <c r="BJ48" s="54">
        <f t="shared" si="60"/>
        <v>0.10147922564075995</v>
      </c>
      <c r="BK48" s="54">
        <f t="shared" si="60"/>
        <v>0.18285878972319278</v>
      </c>
      <c r="BL48" s="54">
        <f t="shared" si="60"/>
        <v>0</v>
      </c>
      <c r="BM48" s="54">
        <f t="shared" si="60"/>
        <v>0</v>
      </c>
      <c r="BO48" s="54">
        <f t="shared" si="58"/>
        <v>8.5181180080044661E-2</v>
      </c>
      <c r="BP48" s="54">
        <f t="shared" si="58"/>
        <v>0.10611846013822393</v>
      </c>
      <c r="BQ48" s="54">
        <f t="shared" si="58"/>
        <v>0.14189398838129783</v>
      </c>
    </row>
    <row r="49" spans="2:69" s="37" customFormat="1" x14ac:dyDescent="0.35">
      <c r="B49" s="17" t="s">
        <v>20</v>
      </c>
      <c r="C49" s="54">
        <f t="shared" si="52"/>
        <v>0</v>
      </c>
      <c r="D49" s="54">
        <f t="shared" si="53"/>
        <v>0</v>
      </c>
      <c r="E49" s="54">
        <f t="shared" si="53"/>
        <v>0</v>
      </c>
      <c r="F49" s="54">
        <f t="shared" si="53"/>
        <v>0</v>
      </c>
      <c r="G49" s="54">
        <f t="shared" si="53"/>
        <v>0</v>
      </c>
      <c r="H49" s="54">
        <f t="shared" si="53"/>
        <v>0</v>
      </c>
      <c r="I49" s="54">
        <f t="shared" si="53"/>
        <v>0</v>
      </c>
      <c r="J49" s="54">
        <f t="shared" si="53"/>
        <v>0</v>
      </c>
      <c r="K49" s="54">
        <f t="shared" si="53"/>
        <v>0</v>
      </c>
      <c r="L49" s="54">
        <f t="shared" si="53"/>
        <v>0</v>
      </c>
      <c r="M49" s="54">
        <f t="shared" si="53"/>
        <v>0</v>
      </c>
      <c r="N49" s="54">
        <f t="shared" si="53"/>
        <v>0</v>
      </c>
      <c r="O49" s="54">
        <f t="shared" si="53"/>
        <v>0</v>
      </c>
      <c r="P49" s="54">
        <f t="shared" si="53"/>
        <v>0</v>
      </c>
      <c r="Q49" s="54">
        <f t="shared" si="53"/>
        <v>0</v>
      </c>
      <c r="R49" s="54">
        <f t="shared" si="53"/>
        <v>0</v>
      </c>
      <c r="S49" s="54">
        <f t="shared" si="53"/>
        <v>0</v>
      </c>
      <c r="T49" s="54">
        <f t="shared" si="53"/>
        <v>0</v>
      </c>
      <c r="U49" s="54">
        <f t="shared" si="53"/>
        <v>0</v>
      </c>
      <c r="V49" s="54">
        <f t="shared" si="53"/>
        <v>0</v>
      </c>
      <c r="W49" s="54">
        <f t="shared" si="53"/>
        <v>0</v>
      </c>
      <c r="X49" s="54">
        <f t="shared" si="53"/>
        <v>0</v>
      </c>
      <c r="Y49" s="54">
        <f t="shared" si="53"/>
        <v>0</v>
      </c>
      <c r="Z49" s="54">
        <f t="shared" si="53"/>
        <v>0</v>
      </c>
      <c r="AA49" s="54">
        <f t="shared" si="53"/>
        <v>0</v>
      </c>
      <c r="AB49" s="54">
        <f t="shared" si="53"/>
        <v>0</v>
      </c>
      <c r="AC49" s="54">
        <f t="shared" si="53"/>
        <v>0</v>
      </c>
      <c r="AD49" s="54">
        <f t="shared" si="53"/>
        <v>0</v>
      </c>
      <c r="AE49" s="54">
        <f t="shared" si="53"/>
        <v>0</v>
      </c>
      <c r="AF49" s="54">
        <f t="shared" si="53"/>
        <v>0</v>
      </c>
      <c r="AG49" s="54">
        <f t="shared" si="53"/>
        <v>0</v>
      </c>
      <c r="AH49" s="54">
        <f t="shared" si="53"/>
        <v>0</v>
      </c>
      <c r="AI49" s="54">
        <f t="shared" si="53"/>
        <v>0</v>
      </c>
      <c r="AJ49" s="54">
        <f t="shared" si="53"/>
        <v>0</v>
      </c>
      <c r="AK49" s="54">
        <f t="shared" si="53"/>
        <v>0</v>
      </c>
      <c r="AL49" s="54">
        <f t="shared" si="53"/>
        <v>0</v>
      </c>
      <c r="AM49" s="54">
        <f t="shared" si="54"/>
        <v>0</v>
      </c>
      <c r="AN49" s="54">
        <f t="shared" si="54"/>
        <v>0</v>
      </c>
      <c r="AO49" s="54">
        <f t="shared" si="54"/>
        <v>0</v>
      </c>
      <c r="AP49" s="54">
        <f t="shared" si="54"/>
        <v>0</v>
      </c>
      <c r="AQ49" s="54">
        <f t="shared" si="54"/>
        <v>0</v>
      </c>
      <c r="AR49" s="54">
        <f t="shared" si="54"/>
        <v>0</v>
      </c>
      <c r="AS49" s="54">
        <f t="shared" si="54"/>
        <v>0</v>
      </c>
      <c r="AT49" s="54">
        <f t="shared" si="54"/>
        <v>0</v>
      </c>
      <c r="AU49" s="54">
        <f t="shared" si="54"/>
        <v>0</v>
      </c>
      <c r="AV49" s="54">
        <f t="shared" si="54"/>
        <v>0</v>
      </c>
      <c r="AW49" s="54">
        <f t="shared" si="54"/>
        <v>0</v>
      </c>
      <c r="AX49" s="54">
        <f t="shared" si="55"/>
        <v>0</v>
      </c>
      <c r="AZ49" s="54">
        <f t="shared" si="56"/>
        <v>0</v>
      </c>
      <c r="BA49" s="54">
        <f t="shared" si="56"/>
        <v>0</v>
      </c>
      <c r="BB49" s="54">
        <f t="shared" si="56"/>
        <v>0</v>
      </c>
      <c r="BC49" s="54">
        <f t="shared" si="56"/>
        <v>0</v>
      </c>
      <c r="BE49" s="54">
        <f t="shared" si="57"/>
        <v>0</v>
      </c>
      <c r="BF49" s="54">
        <f t="shared" si="57"/>
        <v>0</v>
      </c>
      <c r="BG49" s="54">
        <f t="shared" si="57"/>
        <v>0</v>
      </c>
      <c r="BH49" s="54">
        <f t="shared" si="57"/>
        <v>0</v>
      </c>
      <c r="BI49" s="54"/>
      <c r="BJ49" s="54">
        <f t="shared" si="60"/>
        <v>0</v>
      </c>
      <c r="BK49" s="54">
        <f t="shared" si="60"/>
        <v>0</v>
      </c>
      <c r="BL49" s="54">
        <f t="shared" si="60"/>
        <v>0</v>
      </c>
      <c r="BM49" s="54">
        <f t="shared" si="60"/>
        <v>0</v>
      </c>
      <c r="BO49" s="54">
        <f t="shared" si="58"/>
        <v>0</v>
      </c>
      <c r="BP49" s="54">
        <f t="shared" si="58"/>
        <v>0</v>
      </c>
      <c r="BQ49" s="54">
        <f t="shared" si="58"/>
        <v>0</v>
      </c>
    </row>
    <row r="50" spans="2:69" s="37" customFormat="1" x14ac:dyDescent="0.35">
      <c r="B50" s="17" t="s">
        <v>21</v>
      </c>
      <c r="C50" s="54">
        <f t="shared" si="52"/>
        <v>0</v>
      </c>
      <c r="D50" s="54">
        <f t="shared" si="53"/>
        <v>0</v>
      </c>
      <c r="E50" s="54">
        <f t="shared" si="53"/>
        <v>0</v>
      </c>
      <c r="F50" s="54">
        <f t="shared" si="53"/>
        <v>0</v>
      </c>
      <c r="G50" s="54">
        <f t="shared" si="53"/>
        <v>0</v>
      </c>
      <c r="H50" s="54">
        <f t="shared" si="53"/>
        <v>0</v>
      </c>
      <c r="I50" s="54">
        <f t="shared" si="53"/>
        <v>0</v>
      </c>
      <c r="J50" s="54">
        <f t="shared" si="53"/>
        <v>0</v>
      </c>
      <c r="K50" s="54">
        <f t="shared" si="53"/>
        <v>0</v>
      </c>
      <c r="L50" s="54">
        <f t="shared" si="53"/>
        <v>0</v>
      </c>
      <c r="M50" s="54">
        <f t="shared" si="53"/>
        <v>0</v>
      </c>
      <c r="N50" s="54">
        <f t="shared" si="53"/>
        <v>0</v>
      </c>
      <c r="O50" s="54">
        <f t="shared" si="53"/>
        <v>0</v>
      </c>
      <c r="P50" s="54">
        <f t="shared" si="53"/>
        <v>0</v>
      </c>
      <c r="Q50" s="54">
        <f t="shared" si="53"/>
        <v>0</v>
      </c>
      <c r="R50" s="54">
        <f t="shared" si="53"/>
        <v>0</v>
      </c>
      <c r="S50" s="54">
        <f t="shared" si="53"/>
        <v>0</v>
      </c>
      <c r="T50" s="54">
        <f t="shared" si="53"/>
        <v>0</v>
      </c>
      <c r="U50" s="54">
        <f t="shared" si="53"/>
        <v>0</v>
      </c>
      <c r="V50" s="54">
        <f t="shared" si="53"/>
        <v>0</v>
      </c>
      <c r="W50" s="54">
        <f t="shared" si="53"/>
        <v>6.8491454666584448E-2</v>
      </c>
      <c r="X50" s="54">
        <f t="shared" si="53"/>
        <v>5.1302955812649105E-2</v>
      </c>
      <c r="Y50" s="54">
        <f t="shared" si="53"/>
        <v>4.077468098396525E-2</v>
      </c>
      <c r="Z50" s="54">
        <f t="shared" si="53"/>
        <v>3.9279365823993322E-2</v>
      </c>
      <c r="AA50" s="54">
        <f t="shared" si="53"/>
        <v>4.2032925071463965E-2</v>
      </c>
      <c r="AB50" s="54">
        <f t="shared" si="53"/>
        <v>3.8349017244545064E-2</v>
      </c>
      <c r="AC50" s="54">
        <f t="shared" si="53"/>
        <v>3.5350510653375036E-2</v>
      </c>
      <c r="AD50" s="54">
        <f t="shared" si="53"/>
        <v>3.7212585580829724E-2</v>
      </c>
      <c r="AE50" s="54">
        <f t="shared" si="53"/>
        <v>3.6987496777667453E-2</v>
      </c>
      <c r="AF50" s="54">
        <f t="shared" si="53"/>
        <v>3.7367091493146008E-2</v>
      </c>
      <c r="AG50" s="54">
        <f t="shared" si="53"/>
        <v>3.4884021552513876E-2</v>
      </c>
      <c r="AH50" s="54">
        <f t="shared" si="53"/>
        <v>3.8657703114758218E-2</v>
      </c>
      <c r="AI50" s="54">
        <f t="shared" si="53"/>
        <v>3.9390110419083808E-2</v>
      </c>
      <c r="AJ50" s="54">
        <f t="shared" si="53"/>
        <v>3.6194528326284905E-2</v>
      </c>
      <c r="AK50" s="54">
        <f t="shared" si="53"/>
        <v>4.0873595620753031E-2</v>
      </c>
      <c r="AL50" s="54">
        <f t="shared" si="53"/>
        <v>3.984352021172638E-2</v>
      </c>
      <c r="AM50" s="54">
        <f t="shared" si="54"/>
        <v>4.940508202205552E-2</v>
      </c>
      <c r="AN50" s="54">
        <f t="shared" si="54"/>
        <v>4.473983295991444E-2</v>
      </c>
      <c r="AO50" s="54">
        <f t="shared" si="54"/>
        <v>4.422749304192717E-2</v>
      </c>
      <c r="AP50" s="54">
        <f t="shared" si="54"/>
        <v>2.0495366067026441E-2</v>
      </c>
      <c r="AQ50" s="54">
        <f t="shared" si="54"/>
        <v>1.7058344846302694E-2</v>
      </c>
      <c r="AR50" s="54">
        <f t="shared" si="54"/>
        <v>1.9355220837225642E-2</v>
      </c>
      <c r="AS50" s="54">
        <f t="shared" si="54"/>
        <v>0</v>
      </c>
      <c r="AT50" s="54">
        <f t="shared" si="54"/>
        <v>0</v>
      </c>
      <c r="AU50" s="54">
        <f t="shared" si="54"/>
        <v>0</v>
      </c>
      <c r="AV50" s="54">
        <f t="shared" si="54"/>
        <v>0</v>
      </c>
      <c r="AW50" s="54">
        <f t="shared" si="54"/>
        <v>0</v>
      </c>
      <c r="AX50" s="54">
        <f t="shared" si="55"/>
        <v>0</v>
      </c>
      <c r="AZ50" s="54">
        <f t="shared" si="56"/>
        <v>0</v>
      </c>
      <c r="BA50" s="54">
        <f t="shared" si="56"/>
        <v>0</v>
      </c>
      <c r="BB50" s="54">
        <f t="shared" si="56"/>
        <v>6.8491454666584448E-2</v>
      </c>
      <c r="BC50" s="54">
        <f t="shared" si="56"/>
        <v>4.3078363606889172E-2</v>
      </c>
      <c r="BE50" s="54">
        <f t="shared" si="57"/>
        <v>3.8324762103995422E-2</v>
      </c>
      <c r="BF50" s="54">
        <f t="shared" si="57"/>
        <v>3.7189019764249202E-2</v>
      </c>
      <c r="BG50" s="54">
        <f t="shared" si="57"/>
        <v>3.7659730887716195E-2</v>
      </c>
      <c r="BH50" s="54">
        <f t="shared" si="57"/>
        <v>3.8985443802699103E-2</v>
      </c>
      <c r="BI50" s="54"/>
      <c r="BJ50" s="54">
        <f t="shared" si="60"/>
        <v>4.5892972443005352E-2</v>
      </c>
      <c r="BK50" s="54">
        <f t="shared" si="60"/>
        <v>1.8824667991357229E-2</v>
      </c>
      <c r="BL50" s="54">
        <f t="shared" si="60"/>
        <v>0</v>
      </c>
      <c r="BM50" s="54">
        <f t="shared" si="60"/>
        <v>0</v>
      </c>
      <c r="BO50" s="54">
        <f t="shared" si="58"/>
        <v>4.7408062644444839E-2</v>
      </c>
      <c r="BP50" s="54">
        <f t="shared" si="58"/>
        <v>3.8042359429639801E-2</v>
      </c>
      <c r="BQ50" s="54">
        <f t="shared" si="58"/>
        <v>3.245029657546341E-2</v>
      </c>
    </row>
    <row r="51" spans="2:69" s="37" customFormat="1" x14ac:dyDescent="0.35">
      <c r="B51" s="17" t="s">
        <v>22</v>
      </c>
      <c r="C51" s="54">
        <f t="shared" si="52"/>
        <v>0</v>
      </c>
      <c r="D51" s="54">
        <f t="shared" si="53"/>
        <v>0</v>
      </c>
      <c r="E51" s="54">
        <f t="shared" si="53"/>
        <v>0</v>
      </c>
      <c r="F51" s="54">
        <f t="shared" si="53"/>
        <v>0</v>
      </c>
      <c r="G51" s="54">
        <f t="shared" si="53"/>
        <v>0</v>
      </c>
      <c r="H51" s="54">
        <f t="shared" si="53"/>
        <v>0</v>
      </c>
      <c r="I51" s="54">
        <f t="shared" si="53"/>
        <v>0</v>
      </c>
      <c r="J51" s="54">
        <f t="shared" si="53"/>
        <v>0</v>
      </c>
      <c r="K51" s="54">
        <f t="shared" si="53"/>
        <v>0</v>
      </c>
      <c r="L51" s="54">
        <f t="shared" si="53"/>
        <v>0</v>
      </c>
      <c r="M51" s="54">
        <f t="shared" si="53"/>
        <v>0</v>
      </c>
      <c r="N51" s="54">
        <f t="shared" si="53"/>
        <v>0</v>
      </c>
      <c r="O51" s="54">
        <f t="shared" si="53"/>
        <v>0</v>
      </c>
      <c r="P51" s="54">
        <f t="shared" si="53"/>
        <v>0</v>
      </c>
      <c r="Q51" s="54">
        <f t="shared" si="53"/>
        <v>0</v>
      </c>
      <c r="R51" s="54">
        <f t="shared" si="53"/>
        <v>0</v>
      </c>
      <c r="S51" s="54">
        <f t="shared" si="53"/>
        <v>0</v>
      </c>
      <c r="T51" s="54">
        <f t="shared" si="53"/>
        <v>0</v>
      </c>
      <c r="U51" s="54">
        <f t="shared" si="53"/>
        <v>0</v>
      </c>
      <c r="V51" s="54">
        <f t="shared" si="53"/>
        <v>0</v>
      </c>
      <c r="W51" s="54">
        <f t="shared" si="53"/>
        <v>3.1040423037434185E-2</v>
      </c>
      <c r="X51" s="54">
        <f t="shared" si="53"/>
        <v>2.6873885590891929E-2</v>
      </c>
      <c r="Y51" s="54">
        <f t="shared" si="53"/>
        <v>2.5426902763833529E-2</v>
      </c>
      <c r="Z51" s="54">
        <f t="shared" si="53"/>
        <v>2.6053704266942746E-2</v>
      </c>
      <c r="AA51" s="54">
        <f t="shared" si="53"/>
        <v>2.8239641187485485E-2</v>
      </c>
      <c r="AB51" s="54">
        <f t="shared" si="53"/>
        <v>2.8478763605399134E-2</v>
      </c>
      <c r="AC51" s="54">
        <f t="shared" si="53"/>
        <v>2.4031882581870417E-2</v>
      </c>
      <c r="AD51" s="54">
        <f t="shared" si="53"/>
        <v>2.6567794908097884E-2</v>
      </c>
      <c r="AE51" s="54">
        <f t="shared" si="53"/>
        <v>2.3462902769940168E-2</v>
      </c>
      <c r="AF51" s="54">
        <f t="shared" si="53"/>
        <v>2.371459528819031E-2</v>
      </c>
      <c r="AG51" s="54">
        <f t="shared" si="53"/>
        <v>2.3334675516661053E-2</v>
      </c>
      <c r="AH51" s="54">
        <f t="shared" si="53"/>
        <v>2.4225819079024043E-2</v>
      </c>
      <c r="AI51" s="54">
        <f t="shared" si="53"/>
        <v>2.3331104304897654E-2</v>
      </c>
      <c r="AJ51" s="54">
        <f t="shared" si="53"/>
        <v>2.5610024284851842E-2</v>
      </c>
      <c r="AK51" s="54">
        <f t="shared" si="53"/>
        <v>2.6909489737044563E-2</v>
      </c>
      <c r="AL51" s="54">
        <f t="shared" si="53"/>
        <v>2.815371230291493E-2</v>
      </c>
      <c r="AM51" s="54">
        <f t="shared" si="54"/>
        <v>3.3398017364578668E-2</v>
      </c>
      <c r="AN51" s="54">
        <f t="shared" si="54"/>
        <v>3.0874122064822967E-2</v>
      </c>
      <c r="AO51" s="54">
        <f t="shared" si="54"/>
        <v>3.1344463492599318E-2</v>
      </c>
      <c r="AP51" s="54">
        <f t="shared" si="54"/>
        <v>5.1488754436982566E-2</v>
      </c>
      <c r="AQ51" s="54">
        <f t="shared" si="54"/>
        <v>3.9245081530917866E-2</v>
      </c>
      <c r="AR51" s="54">
        <f t="shared" si="54"/>
        <v>3.6605867368456356E-2</v>
      </c>
      <c r="AS51" s="54">
        <f t="shared" si="54"/>
        <v>0</v>
      </c>
      <c r="AT51" s="54">
        <f t="shared" si="54"/>
        <v>0</v>
      </c>
      <c r="AU51" s="54">
        <f t="shared" si="54"/>
        <v>0</v>
      </c>
      <c r="AV51" s="54">
        <f t="shared" si="54"/>
        <v>0</v>
      </c>
      <c r="AW51" s="54">
        <f t="shared" si="54"/>
        <v>0</v>
      </c>
      <c r="AX51" s="54">
        <f t="shared" si="55"/>
        <v>0</v>
      </c>
      <c r="AZ51" s="54">
        <f t="shared" si="56"/>
        <v>0</v>
      </c>
      <c r="BA51" s="54">
        <f t="shared" si="56"/>
        <v>0</v>
      </c>
      <c r="BB51" s="54">
        <f t="shared" si="56"/>
        <v>3.1040423037434185E-2</v>
      </c>
      <c r="BC51" s="54">
        <f t="shared" si="56"/>
        <v>2.6085960064512994E-2</v>
      </c>
      <c r="BE51" s="54">
        <f t="shared" si="57"/>
        <v>2.6687490880433679E-2</v>
      </c>
      <c r="BF51" s="54">
        <f t="shared" si="57"/>
        <v>2.4518882973998998E-2</v>
      </c>
      <c r="BG51" s="54">
        <f t="shared" si="57"/>
        <v>2.362898523583894E-2</v>
      </c>
      <c r="BH51" s="54">
        <f t="shared" si="57"/>
        <v>2.6970274779710302E-2</v>
      </c>
      <c r="BI51" s="54"/>
      <c r="BJ51" s="54">
        <f t="shared" si="60"/>
        <v>3.1791447217921202E-2</v>
      </c>
      <c r="BK51" s="54">
        <f t="shared" si="60"/>
        <v>4.119521468513266E-2</v>
      </c>
      <c r="BL51" s="54">
        <f t="shared" si="60"/>
        <v>0</v>
      </c>
      <c r="BM51" s="54">
        <f t="shared" si="60"/>
        <v>0</v>
      </c>
      <c r="BO51" s="54">
        <f t="shared" si="58"/>
        <v>2.6930065707351677E-2</v>
      </c>
      <c r="BP51" s="54">
        <f t="shared" si="58"/>
        <v>2.5352922994459764E-2</v>
      </c>
      <c r="BQ51" s="54">
        <f t="shared" si="58"/>
        <v>3.6461551258655182E-2</v>
      </c>
    </row>
    <row r="52" spans="2:69" s="37" customFormat="1" x14ac:dyDescent="0.35">
      <c r="B52" s="17" t="s">
        <v>23</v>
      </c>
      <c r="C52" s="54">
        <f t="shared" si="52"/>
        <v>0</v>
      </c>
      <c r="D52" s="54">
        <f t="shared" si="53"/>
        <v>0</v>
      </c>
      <c r="E52" s="54">
        <f t="shared" si="53"/>
        <v>0</v>
      </c>
      <c r="F52" s="54">
        <f t="shared" si="53"/>
        <v>0</v>
      </c>
      <c r="G52" s="54">
        <f t="shared" si="53"/>
        <v>0</v>
      </c>
      <c r="H52" s="54">
        <f t="shared" si="53"/>
        <v>0</v>
      </c>
      <c r="I52" s="54">
        <f t="shared" si="53"/>
        <v>0</v>
      </c>
      <c r="J52" s="54">
        <f t="shared" si="53"/>
        <v>0</v>
      </c>
      <c r="K52" s="54">
        <f t="shared" si="53"/>
        <v>0</v>
      </c>
      <c r="L52" s="54">
        <f t="shared" si="53"/>
        <v>0</v>
      </c>
      <c r="M52" s="54">
        <f t="shared" si="53"/>
        <v>0</v>
      </c>
      <c r="N52" s="54">
        <f t="shared" si="53"/>
        <v>0</v>
      </c>
      <c r="O52" s="54">
        <f t="shared" si="53"/>
        <v>0</v>
      </c>
      <c r="P52" s="54">
        <f t="shared" si="53"/>
        <v>0</v>
      </c>
      <c r="Q52" s="54">
        <f t="shared" si="53"/>
        <v>0</v>
      </c>
      <c r="R52" s="54">
        <f t="shared" si="53"/>
        <v>0</v>
      </c>
      <c r="S52" s="54">
        <f t="shared" si="53"/>
        <v>0</v>
      </c>
      <c r="T52" s="54">
        <f t="shared" si="53"/>
        <v>0</v>
      </c>
      <c r="U52" s="54">
        <f t="shared" si="53"/>
        <v>0</v>
      </c>
      <c r="V52" s="54">
        <f t="shared" si="53"/>
        <v>0</v>
      </c>
      <c r="W52" s="54">
        <f t="shared" si="53"/>
        <v>5.8244096454672178E-5</v>
      </c>
      <c r="X52" s="54">
        <f t="shared" si="53"/>
        <v>1.7225795952311015E-4</v>
      </c>
      <c r="Y52" s="54">
        <f t="shared" si="53"/>
        <v>7.695982625773162E-5</v>
      </c>
      <c r="Z52" s="54">
        <f t="shared" si="53"/>
        <v>3.5956728280109219E-5</v>
      </c>
      <c r="AA52" s="54">
        <f t="shared" si="53"/>
        <v>6.2462677789316206E-6</v>
      </c>
      <c r="AB52" s="54">
        <f t="shared" si="53"/>
        <v>1.7696426070107545E-5</v>
      </c>
      <c r="AC52" s="54">
        <f t="shared" si="53"/>
        <v>2.6958469527910131E-5</v>
      </c>
      <c r="AD52" s="54">
        <f t="shared" si="53"/>
        <v>3.0108518378033322E-5</v>
      </c>
      <c r="AE52" s="54">
        <f t="shared" si="53"/>
        <v>6.9223464572548392E-6</v>
      </c>
      <c r="AF52" s="54">
        <f t="shared" si="53"/>
        <v>0</v>
      </c>
      <c r="AG52" s="54">
        <f t="shared" si="53"/>
        <v>0</v>
      </c>
      <c r="AH52" s="54">
        <f t="shared" si="53"/>
        <v>4.8829816928887262E-7</v>
      </c>
      <c r="AI52" s="54">
        <f t="shared" si="53"/>
        <v>0</v>
      </c>
      <c r="AJ52" s="54">
        <f t="shared" si="53"/>
        <v>0</v>
      </c>
      <c r="AK52" s="54">
        <f t="shared" si="53"/>
        <v>0</v>
      </c>
      <c r="AL52" s="54">
        <f t="shared" si="53"/>
        <v>2.564435153371109E-4</v>
      </c>
      <c r="AM52" s="54">
        <f t="shared" si="54"/>
        <v>2.0441474899198365E-4</v>
      </c>
      <c r="AN52" s="54">
        <f t="shared" si="54"/>
        <v>1.6174279087309822E-4</v>
      </c>
      <c r="AO52" s="54">
        <f t="shared" si="54"/>
        <v>2.0210177400654752E-4</v>
      </c>
      <c r="AP52" s="54">
        <f t="shared" si="54"/>
        <v>4.1995132889901133E-4</v>
      </c>
      <c r="AQ52" s="54">
        <f t="shared" si="54"/>
        <v>9.6556156808096062E-4</v>
      </c>
      <c r="AR52" s="54">
        <f t="shared" si="54"/>
        <v>1.2890558308962445E-3</v>
      </c>
      <c r="AS52" s="54">
        <f t="shared" si="54"/>
        <v>0</v>
      </c>
      <c r="AT52" s="54">
        <f t="shared" si="54"/>
        <v>0</v>
      </c>
      <c r="AU52" s="54">
        <f t="shared" si="54"/>
        <v>0</v>
      </c>
      <c r="AV52" s="54">
        <f t="shared" si="54"/>
        <v>0</v>
      </c>
      <c r="AW52" s="54">
        <f t="shared" si="54"/>
        <v>0</v>
      </c>
      <c r="AX52" s="54">
        <f t="shared" si="55"/>
        <v>0</v>
      </c>
      <c r="AZ52" s="54">
        <f t="shared" si="56"/>
        <v>0</v>
      </c>
      <c r="BA52" s="54">
        <f t="shared" si="56"/>
        <v>0</v>
      </c>
      <c r="BB52" s="54">
        <f t="shared" si="56"/>
        <v>5.8244096454672178E-5</v>
      </c>
      <c r="BC52" s="54">
        <f t="shared" si="56"/>
        <v>8.651057855351324E-5</v>
      </c>
      <c r="BE52" s="54">
        <f t="shared" si="57"/>
        <v>1.7749496042862685E-5</v>
      </c>
      <c r="BF52" s="54">
        <f t="shared" si="57"/>
        <v>1.1763937463162381E-5</v>
      </c>
      <c r="BG52" s="54">
        <f t="shared" si="57"/>
        <v>1.6192765304657978E-7</v>
      </c>
      <c r="BH52" s="54">
        <f t="shared" si="57"/>
        <v>9.8059992144068457E-5</v>
      </c>
      <c r="BI52" s="54"/>
      <c r="BJ52" s="54">
        <f t="shared" si="60"/>
        <v>1.8997521412897971E-4</v>
      </c>
      <c r="BK52" s="54">
        <f t="shared" si="60"/>
        <v>9.6126860625198648E-4</v>
      </c>
      <c r="BL52" s="54">
        <f t="shared" si="60"/>
        <v>0</v>
      </c>
      <c r="BM52" s="54">
        <f t="shared" si="60"/>
        <v>0</v>
      </c>
      <c r="BO52" s="54">
        <f t="shared" si="58"/>
        <v>8.1694739344856816E-5</v>
      </c>
      <c r="BP52" s="54">
        <f t="shared" si="58"/>
        <v>3.3911422175847904E-5</v>
      </c>
      <c r="BQ52" s="54">
        <f t="shared" si="58"/>
        <v>5.7301535199972165E-4</v>
      </c>
    </row>
    <row r="53" spans="2:69" x14ac:dyDescent="0.35">
      <c r="B53" s="17" t="s">
        <v>24</v>
      </c>
      <c r="C53" s="54">
        <f t="shared" si="52"/>
        <v>0</v>
      </c>
      <c r="D53" s="54">
        <f t="shared" si="53"/>
        <v>0</v>
      </c>
      <c r="E53" s="54">
        <f t="shared" si="53"/>
        <v>0</v>
      </c>
      <c r="F53" s="54">
        <f t="shared" si="53"/>
        <v>0</v>
      </c>
      <c r="G53" s="54">
        <f t="shared" si="53"/>
        <v>0</v>
      </c>
      <c r="H53" s="54">
        <f t="shared" si="53"/>
        <v>0</v>
      </c>
      <c r="I53" s="54">
        <f t="shared" si="53"/>
        <v>0</v>
      </c>
      <c r="J53" s="54">
        <f t="shared" si="53"/>
        <v>0</v>
      </c>
      <c r="K53" s="54">
        <f t="shared" si="53"/>
        <v>0</v>
      </c>
      <c r="L53" s="54">
        <f t="shared" si="53"/>
        <v>0</v>
      </c>
      <c r="M53" s="54">
        <f t="shared" si="53"/>
        <v>0</v>
      </c>
      <c r="N53" s="54">
        <f t="shared" si="53"/>
        <v>0</v>
      </c>
      <c r="O53" s="54">
        <f t="shared" si="53"/>
        <v>0</v>
      </c>
      <c r="P53" s="54">
        <f t="shared" si="53"/>
        <v>0</v>
      </c>
      <c r="Q53" s="54">
        <f t="shared" si="53"/>
        <v>0</v>
      </c>
      <c r="R53" s="54">
        <f t="shared" si="53"/>
        <v>0</v>
      </c>
      <c r="S53" s="54">
        <f t="shared" si="53"/>
        <v>0</v>
      </c>
      <c r="T53" s="54">
        <f t="shared" si="53"/>
        <v>0</v>
      </c>
      <c r="U53" s="54">
        <f t="shared" si="53"/>
        <v>0</v>
      </c>
      <c r="V53" s="54">
        <f t="shared" si="53"/>
        <v>0</v>
      </c>
      <c r="W53" s="54">
        <f t="shared" si="53"/>
        <v>6.5801645363811348E-2</v>
      </c>
      <c r="X53" s="54">
        <f t="shared" si="53"/>
        <v>0.1382616719632255</v>
      </c>
      <c r="Y53" s="54">
        <f t="shared" si="53"/>
        <v>0.18261437339499714</v>
      </c>
      <c r="Z53" s="54">
        <f t="shared" si="53"/>
        <v>6.932196368994728E-2</v>
      </c>
      <c r="AA53" s="54">
        <f t="shared" si="53"/>
        <v>9.541877558710822E-2</v>
      </c>
      <c r="AB53" s="54">
        <f t="shared" si="53"/>
        <v>1.3270800652658659E-2</v>
      </c>
      <c r="AC53" s="54">
        <f t="shared" ref="AC53:AL53" si="61">IF(ISERROR(AC43/AC$33),0,AC43/AC$33)</f>
        <v>2.7604235152081196E-2</v>
      </c>
      <c r="AD53" s="54">
        <f t="shared" si="61"/>
        <v>2.8699030519514085E-2</v>
      </c>
      <c r="AE53" s="54">
        <f t="shared" si="61"/>
        <v>2.3269000490593834E-2</v>
      </c>
      <c r="AF53" s="54">
        <f t="shared" si="61"/>
        <v>1.0003576018129078E-3</v>
      </c>
      <c r="AG53" s="54">
        <f t="shared" si="61"/>
        <v>1.7525344130773237E-3</v>
      </c>
      <c r="AH53" s="54">
        <f t="shared" si="61"/>
        <v>0</v>
      </c>
      <c r="AI53" s="54">
        <f t="shared" si="61"/>
        <v>0</v>
      </c>
      <c r="AJ53" s="54">
        <f t="shared" si="61"/>
        <v>0</v>
      </c>
      <c r="AK53" s="54">
        <f t="shared" si="61"/>
        <v>0</v>
      </c>
      <c r="AL53" s="54">
        <f t="shared" si="61"/>
        <v>4.1614382920155356E-4</v>
      </c>
      <c r="AM53" s="54">
        <f t="shared" ref="AM53:AW53" si="62">IF(ISERROR(AM43/AM$33),0,AM43/AM$33)</f>
        <v>0</v>
      </c>
      <c r="AN53" s="54">
        <f t="shared" si="62"/>
        <v>2.6061447411594485E-4</v>
      </c>
      <c r="AO53" s="54">
        <f t="shared" si="62"/>
        <v>0</v>
      </c>
      <c r="AP53" s="54">
        <f t="shared" si="62"/>
        <v>2.8052333478098683E-8</v>
      </c>
      <c r="AQ53" s="54">
        <f t="shared" si="62"/>
        <v>0</v>
      </c>
      <c r="AR53" s="54">
        <f t="shared" si="62"/>
        <v>4.2441860532397435E-4</v>
      </c>
      <c r="AS53" s="54">
        <f t="shared" si="62"/>
        <v>0</v>
      </c>
      <c r="AT53" s="54">
        <f t="shared" si="62"/>
        <v>0</v>
      </c>
      <c r="AU53" s="54">
        <f t="shared" si="62"/>
        <v>0</v>
      </c>
      <c r="AV53" s="54">
        <f t="shared" si="62"/>
        <v>0</v>
      </c>
      <c r="AW53" s="54">
        <f t="shared" si="62"/>
        <v>0</v>
      </c>
      <c r="AX53" s="54">
        <f t="shared" si="55"/>
        <v>0</v>
      </c>
      <c r="AZ53" s="54">
        <f t="shared" si="56"/>
        <v>0</v>
      </c>
      <c r="BA53" s="54">
        <f t="shared" si="56"/>
        <v>0</v>
      </c>
      <c r="BB53" s="54">
        <f t="shared" si="56"/>
        <v>6.5801645363811348E-2</v>
      </c>
      <c r="BC53" s="54">
        <f t="shared" si="56"/>
        <v>0.12370521732086262</v>
      </c>
      <c r="BE53" s="54">
        <f t="shared" si="57"/>
        <v>4.409357644127563E-2</v>
      </c>
      <c r="BF53" s="54">
        <f t="shared" si="57"/>
        <v>1.7262076229917492E-2</v>
      </c>
      <c r="BG53" s="54">
        <f t="shared" si="57"/>
        <v>5.7852769762992866E-4</v>
      </c>
      <c r="BH53" s="54">
        <f t="shared" si="57"/>
        <v>1.5912689610678396E-4</v>
      </c>
      <c r="BI53" s="54"/>
      <c r="BJ53" s="54">
        <f t="shared" si="60"/>
        <v>8.264191650670718E-5</v>
      </c>
      <c r="BK53" s="54">
        <f t="shared" si="60"/>
        <v>1.7030313541825515E-4</v>
      </c>
      <c r="BL53" s="54">
        <f t="shared" si="60"/>
        <v>0</v>
      </c>
      <c r="BM53" s="54">
        <f t="shared" si="60"/>
        <v>0</v>
      </c>
      <c r="BN53" s="37"/>
      <c r="BO53" s="54">
        <f t="shared" si="58"/>
        <v>0.11384002464577346</v>
      </c>
      <c r="BP53" s="54">
        <f t="shared" si="58"/>
        <v>1.2519511179339715E-2</v>
      </c>
      <c r="BQ53" s="54">
        <f t="shared" si="58"/>
        <v>1.2617627803594689E-4</v>
      </c>
    </row>
    <row r="55" spans="2:69" x14ac:dyDescent="0.35">
      <c r="B55" s="14" t="s">
        <v>40</v>
      </c>
      <c r="C55" s="15">
        <f>SUM(C58:C65)</f>
        <v>0</v>
      </c>
      <c r="D55" s="15">
        <f t="shared" ref="D55:AL55" si="63">SUM(D58:D65)</f>
        <v>0</v>
      </c>
      <c r="E55" s="15">
        <f t="shared" si="63"/>
        <v>0</v>
      </c>
      <c r="F55" s="15">
        <f t="shared" si="63"/>
        <v>0</v>
      </c>
      <c r="G55" s="15">
        <f t="shared" si="63"/>
        <v>0</v>
      </c>
      <c r="H55" s="15">
        <f t="shared" si="63"/>
        <v>0</v>
      </c>
      <c r="I55" s="15">
        <f t="shared" si="63"/>
        <v>0</v>
      </c>
      <c r="J55" s="15">
        <f t="shared" si="63"/>
        <v>0</v>
      </c>
      <c r="K55" s="15">
        <f t="shared" si="63"/>
        <v>0</v>
      </c>
      <c r="L55" s="15">
        <f t="shared" si="63"/>
        <v>0</v>
      </c>
      <c r="M55" s="15">
        <f t="shared" si="63"/>
        <v>0</v>
      </c>
      <c r="N55" s="15">
        <f t="shared" si="63"/>
        <v>0</v>
      </c>
      <c r="O55" s="15">
        <f t="shared" si="63"/>
        <v>0</v>
      </c>
      <c r="P55" s="15">
        <f t="shared" si="63"/>
        <v>0</v>
      </c>
      <c r="Q55" s="15">
        <f t="shared" si="63"/>
        <v>0</v>
      </c>
      <c r="R55" s="15">
        <f t="shared" si="63"/>
        <v>0</v>
      </c>
      <c r="S55" s="15">
        <f t="shared" si="63"/>
        <v>0</v>
      </c>
      <c r="T55" s="15">
        <f t="shared" si="63"/>
        <v>0</v>
      </c>
      <c r="U55" s="15">
        <f t="shared" si="63"/>
        <v>0</v>
      </c>
      <c r="V55" s="15">
        <f t="shared" si="63"/>
        <v>0</v>
      </c>
      <c r="W55" s="15">
        <f t="shared" si="63"/>
        <v>270858.49621867109</v>
      </c>
      <c r="X55" s="15">
        <f t="shared" si="63"/>
        <v>342646.41287220025</v>
      </c>
      <c r="Y55" s="15">
        <f t="shared" si="63"/>
        <v>365668.68471339543</v>
      </c>
      <c r="Z55" s="15">
        <f t="shared" si="63"/>
        <v>573419.12001539941</v>
      </c>
      <c r="AA55" s="15">
        <f t="shared" si="63"/>
        <v>562366.21310779767</v>
      </c>
      <c r="AB55" s="15">
        <f t="shared" si="63"/>
        <v>627996.84499999997</v>
      </c>
      <c r="AC55" s="15">
        <f t="shared" si="63"/>
        <v>770811.00864839996</v>
      </c>
      <c r="AD55" s="15">
        <f t="shared" si="63"/>
        <v>820716.89708809997</v>
      </c>
      <c r="AE55" s="15">
        <f t="shared" si="63"/>
        <v>911210.20333685784</v>
      </c>
      <c r="AF55" s="15">
        <f t="shared" si="63"/>
        <v>952324.9705258701</v>
      </c>
      <c r="AG55" s="15">
        <f t="shared" si="63"/>
        <v>1081909.7480285948</v>
      </c>
      <c r="AH55" s="15">
        <f t="shared" si="63"/>
        <v>1117414.519791665</v>
      </c>
      <c r="AI55" s="15">
        <f t="shared" si="63"/>
        <v>1137891.8290393692</v>
      </c>
      <c r="AJ55" s="15">
        <f t="shared" si="63"/>
        <v>1068393.8272216991</v>
      </c>
      <c r="AK55" s="15">
        <f t="shared" si="63"/>
        <v>983120.25879704801</v>
      </c>
      <c r="AL55" s="15">
        <f t="shared" si="63"/>
        <v>1267957.6878499999</v>
      </c>
      <c r="AM55" s="15">
        <f t="shared" ref="AM55:AW55" si="64">SUM(AM58:AM65)</f>
        <v>927895.54710052104</v>
      </c>
      <c r="AN55" s="15">
        <f t="shared" si="64"/>
        <v>966643.81892008393</v>
      </c>
      <c r="AO55" s="15">
        <f t="shared" si="64"/>
        <v>1128250.514777737</v>
      </c>
      <c r="AP55" s="15">
        <f t="shared" si="64"/>
        <v>570716.53503921791</v>
      </c>
      <c r="AQ55" s="15">
        <f t="shared" si="64"/>
        <v>753658.63675606553</v>
      </c>
      <c r="AR55" s="15">
        <f t="shared" si="64"/>
        <v>858061.43812920735</v>
      </c>
      <c r="AS55" s="15">
        <f t="shared" si="64"/>
        <v>0</v>
      </c>
      <c r="AT55" s="15">
        <f t="shared" si="64"/>
        <v>0</v>
      </c>
      <c r="AU55" s="15">
        <f t="shared" si="64"/>
        <v>0</v>
      </c>
      <c r="AV55" s="15">
        <f t="shared" si="64"/>
        <v>0</v>
      </c>
      <c r="AW55" s="15">
        <f t="shared" si="64"/>
        <v>0</v>
      </c>
      <c r="AX55" s="15">
        <f>SUM(AX58:AX65)</f>
        <v>0</v>
      </c>
      <c r="AY55" s="82"/>
      <c r="AZ55" s="28">
        <f>SUM(O55:Q55)</f>
        <v>0</v>
      </c>
      <c r="BA55" s="28">
        <f>SUM(R55:T55)</f>
        <v>0</v>
      </c>
      <c r="BB55" s="28">
        <f>SUM(U55:W55)</f>
        <v>270858.49621867109</v>
      </c>
      <c r="BC55" s="28">
        <f>SUM(X55:Z55)</f>
        <v>1281734.2176009952</v>
      </c>
      <c r="BD55" s="65"/>
      <c r="BE55" s="28">
        <f>SUM(AA55:AC55)</f>
        <v>1961174.0667561975</v>
      </c>
      <c r="BF55" s="28">
        <f>SUM(AD55:AF55)</f>
        <v>2684252.070950828</v>
      </c>
      <c r="BG55" s="28">
        <f>SUM(AG55:AI55)</f>
        <v>3337216.0968596288</v>
      </c>
      <c r="BH55" s="28">
        <f>SUM(AJ55:AL55)</f>
        <v>3319471.7738687471</v>
      </c>
      <c r="BI55" s="198"/>
      <c r="BJ55" s="28">
        <f>SUM(AM55:AO55)</f>
        <v>3022789.8807983417</v>
      </c>
      <c r="BK55" s="28">
        <f>SUM(AP55:AR55)</f>
        <v>2182436.6099244906</v>
      </c>
      <c r="BL55" s="28">
        <f>SUM(AS55:AU55)</f>
        <v>0</v>
      </c>
      <c r="BM55" s="28">
        <f>SUM(AV55:AX55)</f>
        <v>0</v>
      </c>
      <c r="BN55" s="68"/>
      <c r="BO55" s="28">
        <f>SUM(AZ55:BC55)</f>
        <v>1552592.7138196663</v>
      </c>
      <c r="BP55" s="28">
        <f>SUM(BE55:BH55)</f>
        <v>11302114.008435402</v>
      </c>
      <c r="BQ55" s="28">
        <f>SUM(BJ55:BM55)</f>
        <v>5205226.4907228323</v>
      </c>
    </row>
    <row r="56" spans="2:69" x14ac:dyDescent="0.35">
      <c r="B56" s="47" t="s">
        <v>14</v>
      </c>
      <c r="C56" s="11"/>
      <c r="D56" s="49">
        <f t="shared" ref="D56:AL56" si="65">IF(ISERROR(D55/C55-1),0,D55/C55-1)</f>
        <v>0</v>
      </c>
      <c r="E56" s="49">
        <f t="shared" si="65"/>
        <v>0</v>
      </c>
      <c r="F56" s="49">
        <f t="shared" si="65"/>
        <v>0</v>
      </c>
      <c r="G56" s="49">
        <f t="shared" si="65"/>
        <v>0</v>
      </c>
      <c r="H56" s="49">
        <f t="shared" si="65"/>
        <v>0</v>
      </c>
      <c r="I56" s="49">
        <f t="shared" si="65"/>
        <v>0</v>
      </c>
      <c r="J56" s="49">
        <f t="shared" si="65"/>
        <v>0</v>
      </c>
      <c r="K56" s="49">
        <f t="shared" si="65"/>
        <v>0</v>
      </c>
      <c r="L56" s="49">
        <f t="shared" si="65"/>
        <v>0</v>
      </c>
      <c r="M56" s="49">
        <f t="shared" si="65"/>
        <v>0</v>
      </c>
      <c r="N56" s="49">
        <f t="shared" si="65"/>
        <v>0</v>
      </c>
      <c r="O56" s="49">
        <f t="shared" si="65"/>
        <v>0</v>
      </c>
      <c r="P56" s="49">
        <f t="shared" si="65"/>
        <v>0</v>
      </c>
      <c r="Q56" s="49">
        <f t="shared" si="65"/>
        <v>0</v>
      </c>
      <c r="R56" s="49">
        <f t="shared" si="65"/>
        <v>0</v>
      </c>
      <c r="S56" s="49">
        <f t="shared" si="65"/>
        <v>0</v>
      </c>
      <c r="T56" s="49">
        <f t="shared" si="65"/>
        <v>0</v>
      </c>
      <c r="U56" s="49">
        <f t="shared" si="65"/>
        <v>0</v>
      </c>
      <c r="V56" s="49">
        <f t="shared" si="65"/>
        <v>0</v>
      </c>
      <c r="W56" s="49">
        <f t="shared" si="65"/>
        <v>0</v>
      </c>
      <c r="X56" s="49">
        <f t="shared" si="65"/>
        <v>0.26503845238649237</v>
      </c>
      <c r="Y56" s="49">
        <f t="shared" si="65"/>
        <v>6.7189589548634743E-2</v>
      </c>
      <c r="Z56" s="49">
        <f t="shared" si="65"/>
        <v>0.56813843784527251</v>
      </c>
      <c r="AA56" s="49">
        <f t="shared" si="65"/>
        <v>-1.9275441857092068E-2</v>
      </c>
      <c r="AB56" s="49">
        <f t="shared" si="65"/>
        <v>0.11670443629518301</v>
      </c>
      <c r="AC56" s="79">
        <f t="shared" si="65"/>
        <v>0.22741223110507813</v>
      </c>
      <c r="AD56" s="79">
        <f t="shared" si="65"/>
        <v>6.4744649310612301E-2</v>
      </c>
      <c r="AE56" s="49">
        <f t="shared" si="65"/>
        <v>0.11026129298644594</v>
      </c>
      <c r="AF56" s="49">
        <f t="shared" si="65"/>
        <v>4.5121056632651424E-2</v>
      </c>
      <c r="AG56" s="49">
        <f t="shared" si="65"/>
        <v>0.13607201481986597</v>
      </c>
      <c r="AH56" s="49">
        <f t="shared" si="65"/>
        <v>3.2816759279381102E-2</v>
      </c>
      <c r="AI56" s="49">
        <f t="shared" si="65"/>
        <v>1.8325615861445987E-2</v>
      </c>
      <c r="AJ56" s="49">
        <f t="shared" si="65"/>
        <v>-6.1076105868816843E-2</v>
      </c>
      <c r="AK56" s="49">
        <f t="shared" si="65"/>
        <v>-7.9814733342666755E-2</v>
      </c>
      <c r="AL56" s="49">
        <f t="shared" si="65"/>
        <v>0.2897279620719857</v>
      </c>
      <c r="AM56" s="49">
        <f t="shared" ref="AM56:AX56" si="66">IF(ISERROR(AM55/AL55-1),0,AM55/AL55-1)</f>
        <v>-0.26819675767422646</v>
      </c>
      <c r="AN56" s="49">
        <f t="shared" si="66"/>
        <v>4.1759303555926275E-2</v>
      </c>
      <c r="AO56" s="49">
        <f t="shared" si="66"/>
        <v>0.16718329201980198</v>
      </c>
      <c r="AP56" s="79">
        <f t="shared" si="66"/>
        <v>-0.49415796619277597</v>
      </c>
      <c r="AQ56" s="49">
        <f t="shared" si="66"/>
        <v>0.3205481013517093</v>
      </c>
      <c r="AR56" s="49">
        <f t="shared" si="66"/>
        <v>0.13852797046487453</v>
      </c>
      <c r="AS56" s="49">
        <f t="shared" si="66"/>
        <v>-1</v>
      </c>
      <c r="AT56" s="49">
        <f t="shared" si="66"/>
        <v>0</v>
      </c>
      <c r="AU56" s="49">
        <f t="shared" si="66"/>
        <v>0</v>
      </c>
      <c r="AV56" s="49">
        <f t="shared" si="66"/>
        <v>0</v>
      </c>
      <c r="AW56" s="49">
        <f t="shared" si="66"/>
        <v>0</v>
      </c>
      <c r="AX56" s="49">
        <f t="shared" si="66"/>
        <v>0</v>
      </c>
      <c r="AY56" s="49"/>
    </row>
    <row r="57" spans="2:69" ht="15" thickBot="1" x14ac:dyDescent="0.4">
      <c r="B57" s="47"/>
      <c r="C57" s="11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81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</row>
    <row r="58" spans="2:69" ht="15.5" thickTop="1" thickBot="1" x14ac:dyDescent="0.4">
      <c r="B58" s="9" t="s">
        <v>111</v>
      </c>
      <c r="C58" s="50">
        <f>SUM(MTN!C58,AIRTEL!C58)</f>
        <v>0</v>
      </c>
      <c r="D58" s="50">
        <f>SUM(MTN!D58,AIRTEL!D58)</f>
        <v>0</v>
      </c>
      <c r="E58" s="50">
        <f>SUM(MTN!E58,AIRTEL!E58)</f>
        <v>0</v>
      </c>
      <c r="F58" s="50">
        <f>SUM(MTN!F58,AIRTEL!F58)</f>
        <v>0</v>
      </c>
      <c r="G58" s="50">
        <f>SUM(MTN!G58,AIRTEL!G58)</f>
        <v>0</v>
      </c>
      <c r="H58" s="50">
        <f>SUM(MTN!H58,AIRTEL!H58)</f>
        <v>0</v>
      </c>
      <c r="I58" s="50">
        <f>SUM(MTN!I58,AIRTEL!I58)</f>
        <v>0</v>
      </c>
      <c r="J58" s="50">
        <f>SUM(MTN!J58,AIRTEL!J58)</f>
        <v>0</v>
      </c>
      <c r="K58" s="50">
        <f>SUM(MTN!K58,AIRTEL!K58)</f>
        <v>0</v>
      </c>
      <c r="L58" s="50">
        <f>SUM(MTN!L58,AIRTEL!L58)</f>
        <v>0</v>
      </c>
      <c r="M58" s="50">
        <f>SUM(MTN!M58,AIRTEL!M58)</f>
        <v>0</v>
      </c>
      <c r="N58" s="50">
        <f>SUM(MTN!N58,AIRTEL!N58)</f>
        <v>0</v>
      </c>
      <c r="O58" s="50">
        <f>SUM(MTN!O58,AIRTEL!O58)</f>
        <v>0</v>
      </c>
      <c r="P58" s="50">
        <f>SUM(MTN!P58,AIRTEL!P58)</f>
        <v>0</v>
      </c>
      <c r="Q58" s="50">
        <f>SUM(MTN!Q58,AIRTEL!Q58)</f>
        <v>0</v>
      </c>
      <c r="R58" s="50">
        <f>SUM(MTN!R58,AIRTEL!R58)</f>
        <v>0</v>
      </c>
      <c r="S58" s="50">
        <f>SUM(MTN!S58,AIRTEL!S58)</f>
        <v>0</v>
      </c>
      <c r="T58" s="50">
        <f>SUM(MTN!T58,AIRTEL!T58)</f>
        <v>0</v>
      </c>
      <c r="U58" s="50">
        <f>SUM(MTN!U58,AIRTEL!U58)</f>
        <v>0</v>
      </c>
      <c r="V58" s="50">
        <f>SUM(MTN!V58,AIRTEL!V58)</f>
        <v>0</v>
      </c>
      <c r="W58" s="50">
        <f>SUM(MTN!W58,AIRTEL!W58)</f>
        <v>0</v>
      </c>
      <c r="X58" s="50">
        <f>SUM(MTN!X58,AIRTEL!X58)</f>
        <v>0</v>
      </c>
      <c r="Y58" s="50">
        <f>SUM(MTN!Y58,AIRTEL!Y58)</f>
        <v>0</v>
      </c>
      <c r="Z58" s="50">
        <f>SUM(MTN!Z58,AIRTEL!Z58)</f>
        <v>0</v>
      </c>
      <c r="AA58" s="50">
        <f>SUM(MTN!AA58,AIRTEL!AA58)</f>
        <v>0</v>
      </c>
      <c r="AB58" s="50">
        <f>SUM(MTN!AB58,AIRTEL!AB58)</f>
        <v>0</v>
      </c>
      <c r="AC58" s="50">
        <f>SUM(MTN!AC58,AIRTEL!AC58)</f>
        <v>0</v>
      </c>
      <c r="AD58" s="50">
        <f>SUM(MTN!AD58,AIRTEL!AD58)</f>
        <v>0</v>
      </c>
      <c r="AE58" s="50">
        <f>SUM(MTN!AE58,AIRTEL!AE58)</f>
        <v>0</v>
      </c>
      <c r="AF58" s="50">
        <f>SUM(MTN!AF58,AIRTEL!AF58)</f>
        <v>0</v>
      </c>
      <c r="AG58" s="50">
        <f>SUM(MTN!AG58,AIRTEL!AG58)</f>
        <v>0</v>
      </c>
      <c r="AH58" s="50">
        <f>SUM(MTN!AH58,AIRTEL!AH58)</f>
        <v>0</v>
      </c>
      <c r="AI58" s="50">
        <f>SUM(MTN!AI58,AIRTEL!AI58)</f>
        <v>0</v>
      </c>
      <c r="AJ58" s="50">
        <f>SUM(MTN!AJ58,AIRTEL!AJ58)</f>
        <v>0</v>
      </c>
      <c r="AK58" s="50">
        <f>SUM(MTN!AK58,AIRTEL!AK58)</f>
        <v>0</v>
      </c>
      <c r="AL58" s="50">
        <f>SUM(MTN!AL58,AIRTEL!AL58)</f>
        <v>0</v>
      </c>
      <c r="AM58" s="50">
        <f>SUM(MTN!AM58,AIRTEL!AM58)</f>
        <v>0</v>
      </c>
      <c r="AN58" s="50">
        <f>SUM(MTN!AN58,AIRTEL!AN58)</f>
        <v>0</v>
      </c>
      <c r="AO58" s="50">
        <f>SUM(MTN!AO58,AIRTEL!AO58)</f>
        <v>0</v>
      </c>
      <c r="AP58" s="50">
        <f>SUM(MTN!AP58,AIRTEL!AP58)</f>
        <v>0</v>
      </c>
      <c r="AQ58" s="50">
        <f>SUM(MTN!AQ58,AIRTEL!AQ58)</f>
        <v>0</v>
      </c>
      <c r="AR58" s="50">
        <f>SUM(MTN!AR58,AIRTEL!AR58)</f>
        <v>0</v>
      </c>
      <c r="AS58" s="50">
        <f>SUM(MTN!AS58,AIRTEL!AS58)</f>
        <v>0</v>
      </c>
      <c r="AT58" s="50">
        <f>SUM(MTN!AT58,AIRTEL!AT58)</f>
        <v>0</v>
      </c>
      <c r="AU58" s="50">
        <f>SUM(MTN!AU58,AIRTEL!AU58)</f>
        <v>0</v>
      </c>
      <c r="AV58" s="50">
        <f>SUM(MTN!AV58,AIRTEL!AV58)</f>
        <v>0</v>
      </c>
      <c r="AW58" s="50">
        <f>SUM(MTN!AW58,AIRTEL!AW58)</f>
        <v>0</v>
      </c>
      <c r="AX58" s="50">
        <f>SUM(MTN!AX58,AIRTEL!AX58)</f>
        <v>0</v>
      </c>
      <c r="AZ58" s="88">
        <f>SUM(O58:Q58)</f>
        <v>0</v>
      </c>
      <c r="BA58" s="88">
        <f>SUM(R58:T58)</f>
        <v>0</v>
      </c>
      <c r="BB58" s="88">
        <f>SUM(U58:W58)</f>
        <v>0</v>
      </c>
      <c r="BC58" s="88">
        <f>SUM(X58:Z58)</f>
        <v>0</v>
      </c>
      <c r="BE58" s="88">
        <f>SUM(AA58:AC58)</f>
        <v>0</v>
      </c>
      <c r="BF58" s="88">
        <f>SUM(AD58:AF58)</f>
        <v>0</v>
      </c>
      <c r="BG58" s="88">
        <f>SUM(AG58:AI58)</f>
        <v>0</v>
      </c>
      <c r="BH58" s="88">
        <f>SUM(AJ58:AL58)</f>
        <v>0</v>
      </c>
      <c r="BI58" s="96"/>
      <c r="BJ58" s="88">
        <f t="shared" ref="BJ58:BJ65" si="67">SUM(AM58:AO58)</f>
        <v>0</v>
      </c>
      <c r="BK58" s="88">
        <f t="shared" ref="BK58:BK65" si="68">SUM(AP58:AR58)</f>
        <v>0</v>
      </c>
      <c r="BL58" s="88">
        <f t="shared" ref="BL58:BL65" si="69">SUM(AS58:AU58)</f>
        <v>0</v>
      </c>
      <c r="BM58" s="88">
        <f t="shared" ref="BM58:BM65" si="70">SUM(AV58:AX58)</f>
        <v>0</v>
      </c>
      <c r="BN58" s="87"/>
      <c r="BO58" s="88">
        <f>SUM(AZ58:BC58)</f>
        <v>0</v>
      </c>
      <c r="BP58" s="88">
        <f>SUM(BE58:BH58)</f>
        <v>0</v>
      </c>
      <c r="BQ58" s="88">
        <f t="shared" ref="BQ58:BQ65" si="71">SUM(BJ58:BM58)</f>
        <v>0</v>
      </c>
    </row>
    <row r="59" spans="2:69" ht="15.5" thickTop="1" thickBot="1" x14ac:dyDescent="0.4">
      <c r="B59" s="9" t="s">
        <v>112</v>
      </c>
      <c r="C59" s="50">
        <f>SUM(MTN!C59,AIRTEL!C59)</f>
        <v>0</v>
      </c>
      <c r="D59" s="50">
        <f>SUM(MTN!D59,AIRTEL!D59)</f>
        <v>0</v>
      </c>
      <c r="E59" s="50">
        <f>SUM(MTN!E59,AIRTEL!E59)</f>
        <v>0</v>
      </c>
      <c r="F59" s="50">
        <f>SUM(MTN!F59,AIRTEL!F59)</f>
        <v>0</v>
      </c>
      <c r="G59" s="50">
        <f>SUM(MTN!G59,AIRTEL!G59)</f>
        <v>0</v>
      </c>
      <c r="H59" s="50">
        <f>SUM(MTN!H59,AIRTEL!H59)</f>
        <v>0</v>
      </c>
      <c r="I59" s="50">
        <f>SUM(MTN!I59,AIRTEL!I59)</f>
        <v>0</v>
      </c>
      <c r="J59" s="50">
        <f>SUM(MTN!J59,AIRTEL!J59)</f>
        <v>0</v>
      </c>
      <c r="K59" s="50">
        <f>SUM(MTN!K59,AIRTEL!K59)</f>
        <v>0</v>
      </c>
      <c r="L59" s="50">
        <f>SUM(MTN!L59,AIRTEL!L59)</f>
        <v>0</v>
      </c>
      <c r="M59" s="50">
        <f>SUM(MTN!M59,AIRTEL!M59)</f>
        <v>0</v>
      </c>
      <c r="N59" s="50">
        <f>SUM(MTN!N59,AIRTEL!N59)</f>
        <v>0</v>
      </c>
      <c r="O59" s="50">
        <f>SUM(MTN!O59,AIRTEL!O59)</f>
        <v>0</v>
      </c>
      <c r="P59" s="50">
        <f>SUM(MTN!P59,AIRTEL!P59)</f>
        <v>0</v>
      </c>
      <c r="Q59" s="50">
        <f>SUM(MTN!Q59,AIRTEL!Q59)</f>
        <v>0</v>
      </c>
      <c r="R59" s="50">
        <f>SUM(MTN!R59,AIRTEL!R59)</f>
        <v>0</v>
      </c>
      <c r="S59" s="50">
        <f>SUM(MTN!S59,AIRTEL!S59)</f>
        <v>0</v>
      </c>
      <c r="T59" s="50">
        <f>SUM(MTN!T59,AIRTEL!T59)</f>
        <v>0</v>
      </c>
      <c r="U59" s="50">
        <f>SUM(MTN!U59,AIRTEL!U59)</f>
        <v>0</v>
      </c>
      <c r="V59" s="50">
        <f>SUM(MTN!V59,AIRTEL!V59)</f>
        <v>0</v>
      </c>
      <c r="W59" s="50">
        <f>SUM(MTN!W59,AIRTEL!W59)</f>
        <v>219796.97097981488</v>
      </c>
      <c r="X59" s="50">
        <f>SUM(MTN!X59,AIRTEL!X59)</f>
        <v>272009.4684944998</v>
      </c>
      <c r="Y59" s="50">
        <f>SUM(MTN!Y59,AIRTEL!Y59)</f>
        <v>297020.65274879977</v>
      </c>
      <c r="Z59" s="50">
        <f>SUM(MTN!Z59,AIRTEL!Z59)</f>
        <v>469597.04562349938</v>
      </c>
      <c r="AA59" s="50">
        <f>SUM(MTN!AA59,AIRTEL!AA59)</f>
        <v>443043.1107825996</v>
      </c>
      <c r="AB59" s="50">
        <f>SUM(MTN!AB59,AIRTEL!AB59)</f>
        <v>494561.83400000003</v>
      </c>
      <c r="AC59" s="50">
        <f>SUM(MTN!AC59,AIRTEL!AC59)</f>
        <v>614615.56306429999</v>
      </c>
      <c r="AD59" s="50">
        <f>SUM(MTN!AD59,AIRTEL!AD59)</f>
        <v>656937.12476759998</v>
      </c>
      <c r="AE59" s="50">
        <f>SUM(MTN!AE59,AIRTEL!AE59)</f>
        <v>728968.68730988703</v>
      </c>
      <c r="AF59" s="50">
        <f>SUM(MTN!AF59,AIRTEL!AF59)</f>
        <v>760462.36233557609</v>
      </c>
      <c r="AG59" s="50">
        <f>SUM(MTN!AG59,AIRTEL!AG59)</f>
        <v>862575.941378469</v>
      </c>
      <c r="AH59" s="50">
        <f>SUM(MTN!AH59,AIRTEL!AH59)</f>
        <v>869809.28100672807</v>
      </c>
      <c r="AI59" s="50">
        <f>SUM(MTN!AI59,AIRTEL!AI59)</f>
        <v>891024.80704457499</v>
      </c>
      <c r="AJ59" s="50">
        <f>SUM(MTN!AJ59,AIRTEL!AJ59)</f>
        <v>828084.20779805689</v>
      </c>
      <c r="AK59" s="50">
        <f>SUM(MTN!AK59,AIRTEL!AK59)</f>
        <v>743111.63376114401</v>
      </c>
      <c r="AL59" s="50">
        <f>SUM(MTN!AL59,AIRTEL!AL59)</f>
        <v>974201.43799999997</v>
      </c>
      <c r="AM59" s="50">
        <f>SUM(MTN!AM59,AIRTEL!AM59)</f>
        <v>690276.20171404502</v>
      </c>
      <c r="AN59" s="50">
        <f>SUM(MTN!AN59,AIRTEL!AN59)</f>
        <v>728394.33909167396</v>
      </c>
      <c r="AO59" s="50">
        <f>SUM(MTN!AO59,AIRTEL!AO59)</f>
        <v>892863.42544995807</v>
      </c>
      <c r="AP59" s="50">
        <f>SUM(MTN!AP59,AIRTEL!AP59)</f>
        <v>493910.23526492855</v>
      </c>
      <c r="AQ59" s="50">
        <f>SUM(MTN!AQ59,AIRTEL!AQ59)</f>
        <v>709165.05802270805</v>
      </c>
      <c r="AR59" s="50">
        <f>SUM(MTN!AR59,AIRTEL!AR59)</f>
        <v>806612.90051808208</v>
      </c>
      <c r="AS59" s="50">
        <f>SUM(MTN!AS59,AIRTEL!AS59)</f>
        <v>0</v>
      </c>
      <c r="AT59" s="50">
        <f>SUM(MTN!AT59,AIRTEL!AT59)</f>
        <v>0</v>
      </c>
      <c r="AU59" s="50">
        <f>SUM(MTN!AU59,AIRTEL!AU59)</f>
        <v>0</v>
      </c>
      <c r="AV59" s="50">
        <f>SUM(MTN!AV59,AIRTEL!AV59)</f>
        <v>0</v>
      </c>
      <c r="AW59" s="50">
        <f>SUM(MTN!AW59,AIRTEL!AW59)</f>
        <v>0</v>
      </c>
      <c r="AX59" s="50">
        <f>SUM(MTN!AX59,AIRTEL!AX59)</f>
        <v>0</v>
      </c>
      <c r="AZ59" s="88">
        <f t="shared" ref="AZ59:AZ65" si="72">SUM(O59:Q59)</f>
        <v>0</v>
      </c>
      <c r="BA59" s="88">
        <f t="shared" ref="BA59:BA65" si="73">SUM(R59:T59)</f>
        <v>0</v>
      </c>
      <c r="BB59" s="88">
        <f t="shared" ref="BB59:BB65" si="74">SUM(U59:W59)</f>
        <v>219796.97097981488</v>
      </c>
      <c r="BC59" s="88">
        <f t="shared" ref="BC59:BC65" si="75">SUM(X59:Z59)</f>
        <v>1038627.1668667989</v>
      </c>
      <c r="BE59" s="88">
        <f t="shared" ref="BE59:BE65" si="76">SUM(AA59:AC59)</f>
        <v>1552220.5078468996</v>
      </c>
      <c r="BF59" s="88">
        <f t="shared" ref="BF59:BF65" si="77">SUM(AD59:AF59)</f>
        <v>2146368.1744130631</v>
      </c>
      <c r="BG59" s="88">
        <f t="shared" ref="BG59:BG65" si="78">SUM(AG59:AI59)</f>
        <v>2623410.0294297719</v>
      </c>
      <c r="BH59" s="88">
        <f t="shared" ref="BH59:BH65" si="79">SUM(AJ59:AL59)</f>
        <v>2545397.2795592011</v>
      </c>
      <c r="BI59" s="96"/>
      <c r="BJ59" s="88">
        <f t="shared" si="67"/>
        <v>2311533.9662556769</v>
      </c>
      <c r="BK59" s="88">
        <f t="shared" si="68"/>
        <v>2009688.1938057188</v>
      </c>
      <c r="BL59" s="88">
        <f t="shared" si="69"/>
        <v>0</v>
      </c>
      <c r="BM59" s="88">
        <f t="shared" si="70"/>
        <v>0</v>
      </c>
      <c r="BN59" s="87"/>
      <c r="BO59" s="88">
        <f t="shared" ref="BO59:BO65" si="80">SUM(AZ59:BC59)</f>
        <v>1258424.1378466138</v>
      </c>
      <c r="BP59" s="88">
        <f t="shared" ref="BP59:BP65" si="81">SUM(BE59:BH59)</f>
        <v>8867395.9912489355</v>
      </c>
      <c r="BQ59" s="88">
        <f t="shared" si="71"/>
        <v>4321222.1600613957</v>
      </c>
    </row>
    <row r="60" spans="2:69" ht="15.5" thickTop="1" thickBot="1" x14ac:dyDescent="0.4">
      <c r="B60" s="10" t="s">
        <v>113</v>
      </c>
      <c r="C60" s="50">
        <f>SUM(MTN!C60,AIRTEL!C60)</f>
        <v>0</v>
      </c>
      <c r="D60" s="50">
        <f>SUM(MTN!D60,AIRTEL!D60)</f>
        <v>0</v>
      </c>
      <c r="E60" s="50">
        <f>SUM(MTN!E60,AIRTEL!E60)</f>
        <v>0</v>
      </c>
      <c r="F60" s="50">
        <f>SUM(MTN!F60,AIRTEL!F60)</f>
        <v>0</v>
      </c>
      <c r="G60" s="50">
        <f>SUM(MTN!G60,AIRTEL!G60)</f>
        <v>0</v>
      </c>
      <c r="H60" s="50">
        <f>SUM(MTN!H60,AIRTEL!H60)</f>
        <v>0</v>
      </c>
      <c r="I60" s="50">
        <f>SUM(MTN!I60,AIRTEL!I60)</f>
        <v>0</v>
      </c>
      <c r="J60" s="50">
        <f>SUM(MTN!J60,AIRTEL!J60)</f>
        <v>0</v>
      </c>
      <c r="K60" s="50">
        <f>SUM(MTN!K60,AIRTEL!K60)</f>
        <v>0</v>
      </c>
      <c r="L60" s="50">
        <f>SUM(MTN!L60,AIRTEL!L60)</f>
        <v>0</v>
      </c>
      <c r="M60" s="50">
        <f>SUM(MTN!M60,AIRTEL!M60)</f>
        <v>0</v>
      </c>
      <c r="N60" s="50">
        <f>SUM(MTN!N60,AIRTEL!N60)</f>
        <v>0</v>
      </c>
      <c r="O60" s="50">
        <f>SUM(MTN!O60,AIRTEL!O60)</f>
        <v>0</v>
      </c>
      <c r="P60" s="50">
        <f>SUM(MTN!P60,AIRTEL!P60)</f>
        <v>0</v>
      </c>
      <c r="Q60" s="50">
        <f>SUM(MTN!Q60,AIRTEL!Q60)</f>
        <v>0</v>
      </c>
      <c r="R60" s="50">
        <f>SUM(MTN!R60,AIRTEL!R60)</f>
        <v>0</v>
      </c>
      <c r="S60" s="50">
        <f>SUM(MTN!S60,AIRTEL!S60)</f>
        <v>0</v>
      </c>
      <c r="T60" s="50">
        <f>SUM(MTN!T60,AIRTEL!T60)</f>
        <v>0</v>
      </c>
      <c r="U60" s="50">
        <f>SUM(MTN!U60,AIRTEL!U60)</f>
        <v>0</v>
      </c>
      <c r="V60" s="50">
        <f>SUM(MTN!V60,AIRTEL!V60)</f>
        <v>0</v>
      </c>
      <c r="W60" s="50">
        <f>SUM(MTN!W60,AIRTEL!W60)</f>
        <v>24711.812320437337</v>
      </c>
      <c r="X60" s="50">
        <f>SUM(MTN!X60,AIRTEL!X60)</f>
        <v>34936.743706199995</v>
      </c>
      <c r="Y60" s="50">
        <f>SUM(MTN!Y60,AIRTEL!Y60)</f>
        <v>36253.966912099997</v>
      </c>
      <c r="Z60" s="50">
        <f>SUM(MTN!Z60,AIRTEL!Z60)</f>
        <v>63279.288000999994</v>
      </c>
      <c r="AA60" s="50">
        <f>SUM(MTN!AA60,AIRTEL!AA60)</f>
        <v>67136.967516499994</v>
      </c>
      <c r="AB60" s="50">
        <f>SUM(MTN!AB60,AIRTEL!AB60)</f>
        <v>79268.796000000002</v>
      </c>
      <c r="AC60" s="50">
        <f>SUM(MTN!AC60,AIRTEL!AC60)</f>
        <v>103613.2105841</v>
      </c>
      <c r="AD60" s="50">
        <f>SUM(MTN!AD60,AIRTEL!AD60)</f>
        <v>112440.59354430001</v>
      </c>
      <c r="AE60" s="50">
        <f>SUM(MTN!AE60,AIRTEL!AE60)</f>
        <v>127466.239</v>
      </c>
      <c r="AF60" s="50">
        <f>SUM(MTN!AF60,AIRTEL!AF60)</f>
        <v>131617.31683852003</v>
      </c>
      <c r="AG60" s="50">
        <f>SUM(MTN!AG60,AIRTEL!AG60)</f>
        <v>149472.32025399499</v>
      </c>
      <c r="AH60" s="50">
        <f>SUM(MTN!AH60,AIRTEL!AH60)</f>
        <v>151274.36080740101</v>
      </c>
      <c r="AI60" s="50">
        <f>SUM(MTN!AI60,AIRTEL!AI60)</f>
        <v>152723.10849453299</v>
      </c>
      <c r="AJ60" s="50">
        <f>SUM(MTN!AJ60,AIRTEL!AJ60)</f>
        <v>140971.41763760301</v>
      </c>
      <c r="AK60" s="50">
        <f>SUM(MTN!AK60,AIRTEL!AK60)</f>
        <v>133293.38870479402</v>
      </c>
      <c r="AL60" s="50">
        <f>SUM(MTN!AL60,AIRTEL!AL60)</f>
        <v>159221.095</v>
      </c>
      <c r="AM60" s="50">
        <f>SUM(MTN!AM60,AIRTEL!AM60)</f>
        <v>107156.11027418</v>
      </c>
      <c r="AN60" s="50">
        <f>SUM(MTN!AN60,AIRTEL!AN60)</f>
        <v>118364.882439024</v>
      </c>
      <c r="AO60" s="50">
        <f>SUM(MTN!AO60,AIRTEL!AO60)</f>
        <v>96111.574861227899</v>
      </c>
      <c r="AP60" s="50">
        <f>SUM(MTN!AP60,AIRTEL!AP60)</f>
        <v>4444.326</v>
      </c>
      <c r="AQ60" s="50">
        <f>SUM(MTN!AQ60,AIRTEL!AQ60)</f>
        <v>3142.5997123633306</v>
      </c>
      <c r="AR60" s="50">
        <f>SUM(MTN!AR60,AIRTEL!AR60)</f>
        <v>3200.5076501261501</v>
      </c>
      <c r="AS60" s="50">
        <f>SUM(MTN!AS60,AIRTEL!AS60)</f>
        <v>0</v>
      </c>
      <c r="AT60" s="50">
        <f>SUM(MTN!AT60,AIRTEL!AT60)</f>
        <v>0</v>
      </c>
      <c r="AU60" s="50">
        <f>SUM(MTN!AU60,AIRTEL!AU60)</f>
        <v>0</v>
      </c>
      <c r="AV60" s="50">
        <f>SUM(MTN!AV60,AIRTEL!AV60)</f>
        <v>0</v>
      </c>
      <c r="AW60" s="50">
        <f>SUM(MTN!AW60,AIRTEL!AW60)</f>
        <v>0</v>
      </c>
      <c r="AX60" s="50">
        <f>SUM(MTN!AX60,AIRTEL!AX60)</f>
        <v>0</v>
      </c>
      <c r="AZ60" s="88">
        <f t="shared" si="72"/>
        <v>0</v>
      </c>
      <c r="BA60" s="88">
        <f t="shared" si="73"/>
        <v>0</v>
      </c>
      <c r="BB60" s="88">
        <f t="shared" si="74"/>
        <v>24711.812320437337</v>
      </c>
      <c r="BC60" s="88">
        <f t="shared" si="75"/>
        <v>134469.99861929996</v>
      </c>
      <c r="BE60" s="88">
        <f t="shared" si="76"/>
        <v>250018.9741006</v>
      </c>
      <c r="BF60" s="88">
        <f t="shared" si="77"/>
        <v>371524.14938282</v>
      </c>
      <c r="BG60" s="88">
        <f t="shared" si="78"/>
        <v>453469.78955592902</v>
      </c>
      <c r="BH60" s="88">
        <f t="shared" si="79"/>
        <v>433485.90134239697</v>
      </c>
      <c r="BI60" s="96"/>
      <c r="BJ60" s="88">
        <f t="shared" si="67"/>
        <v>321632.56757443189</v>
      </c>
      <c r="BK60" s="88">
        <f t="shared" si="68"/>
        <v>10787.433362489481</v>
      </c>
      <c r="BL60" s="88">
        <f t="shared" si="69"/>
        <v>0</v>
      </c>
      <c r="BM60" s="88">
        <f t="shared" si="70"/>
        <v>0</v>
      </c>
      <c r="BN60" s="87"/>
      <c r="BO60" s="88">
        <f t="shared" si="80"/>
        <v>159181.8109397373</v>
      </c>
      <c r="BP60" s="88">
        <f t="shared" si="81"/>
        <v>1508498.8143817461</v>
      </c>
      <c r="BQ60" s="88">
        <f t="shared" si="71"/>
        <v>332420.00093692139</v>
      </c>
    </row>
    <row r="61" spans="2:69" ht="15.5" thickTop="1" thickBot="1" x14ac:dyDescent="0.4">
      <c r="B61" s="17" t="s">
        <v>114</v>
      </c>
      <c r="C61" s="50">
        <f>SUM(MTN!C61,AIRTEL!C61)</f>
        <v>0</v>
      </c>
      <c r="D61" s="50">
        <f>SUM(MTN!D61,AIRTEL!D61)</f>
        <v>0</v>
      </c>
      <c r="E61" s="50">
        <f>SUM(MTN!E61,AIRTEL!E61)</f>
        <v>0</v>
      </c>
      <c r="F61" s="50">
        <f>SUM(MTN!F61,AIRTEL!F61)</f>
        <v>0</v>
      </c>
      <c r="G61" s="50">
        <f>SUM(MTN!G61,AIRTEL!G61)</f>
        <v>0</v>
      </c>
      <c r="H61" s="50">
        <f>SUM(MTN!H61,AIRTEL!H61)</f>
        <v>0</v>
      </c>
      <c r="I61" s="50">
        <f>SUM(MTN!I61,AIRTEL!I61)</f>
        <v>0</v>
      </c>
      <c r="J61" s="50">
        <f>SUM(MTN!J61,AIRTEL!J61)</f>
        <v>0</v>
      </c>
      <c r="K61" s="50">
        <f>SUM(MTN!K61,AIRTEL!K61)</f>
        <v>0</v>
      </c>
      <c r="L61" s="50">
        <f>SUM(MTN!L61,AIRTEL!L61)</f>
        <v>0</v>
      </c>
      <c r="M61" s="50">
        <f>SUM(MTN!M61,AIRTEL!M61)</f>
        <v>0</v>
      </c>
      <c r="N61" s="50">
        <f>SUM(MTN!N61,AIRTEL!N61)</f>
        <v>0</v>
      </c>
      <c r="O61" s="50">
        <f>SUM(MTN!O61,AIRTEL!O61)</f>
        <v>0</v>
      </c>
      <c r="P61" s="50">
        <f>SUM(MTN!P61,AIRTEL!P61)</f>
        <v>0</v>
      </c>
      <c r="Q61" s="50">
        <f>SUM(MTN!Q61,AIRTEL!Q61)</f>
        <v>0</v>
      </c>
      <c r="R61" s="50">
        <f>SUM(MTN!R61,AIRTEL!R61)</f>
        <v>0</v>
      </c>
      <c r="S61" s="50">
        <f>SUM(MTN!S61,AIRTEL!S61)</f>
        <v>0</v>
      </c>
      <c r="T61" s="50">
        <f>SUM(MTN!T61,AIRTEL!T61)</f>
        <v>0</v>
      </c>
      <c r="U61" s="50">
        <f>SUM(MTN!U61,AIRTEL!U61)</f>
        <v>0</v>
      </c>
      <c r="V61" s="50">
        <f>SUM(MTN!V61,AIRTEL!V61)</f>
        <v>0</v>
      </c>
      <c r="W61" s="50">
        <f>SUM(MTN!W61,AIRTEL!W61)</f>
        <v>0</v>
      </c>
      <c r="X61" s="50">
        <f>SUM(MTN!X61,AIRTEL!X61)</f>
        <v>0</v>
      </c>
      <c r="Y61" s="50">
        <f>SUM(MTN!Y61,AIRTEL!Y61)</f>
        <v>0</v>
      </c>
      <c r="Z61" s="50">
        <f>SUM(MTN!Z61,AIRTEL!Z61)</f>
        <v>0</v>
      </c>
      <c r="AA61" s="50">
        <f>SUM(MTN!AA61,AIRTEL!AA61)</f>
        <v>0</v>
      </c>
      <c r="AB61" s="50">
        <f>SUM(MTN!AB61,AIRTEL!AB61)</f>
        <v>0</v>
      </c>
      <c r="AC61" s="50">
        <f>SUM(MTN!AC61,AIRTEL!AC61)</f>
        <v>0</v>
      </c>
      <c r="AD61" s="50">
        <f>SUM(MTN!AD61,AIRTEL!AD61)</f>
        <v>0</v>
      </c>
      <c r="AE61" s="50">
        <f>SUM(MTN!AE61,AIRTEL!AE61)</f>
        <v>0</v>
      </c>
      <c r="AF61" s="50">
        <f>SUM(MTN!AF61,AIRTEL!AF61)</f>
        <v>0</v>
      </c>
      <c r="AG61" s="50">
        <f>SUM(MTN!AG61,AIRTEL!AG61)</f>
        <v>0</v>
      </c>
      <c r="AH61" s="50">
        <f>SUM(MTN!AH61,AIRTEL!AH61)</f>
        <v>0</v>
      </c>
      <c r="AI61" s="50">
        <f>SUM(MTN!AI61,AIRTEL!AI61)</f>
        <v>0</v>
      </c>
      <c r="AJ61" s="50">
        <f>SUM(MTN!AJ61,AIRTEL!AJ61)</f>
        <v>0</v>
      </c>
      <c r="AK61" s="50">
        <f>SUM(MTN!AK61,AIRTEL!AK61)</f>
        <v>0</v>
      </c>
      <c r="AL61" s="50">
        <f>SUM(MTN!AL61,AIRTEL!AL61)</f>
        <v>0</v>
      </c>
      <c r="AM61" s="50">
        <f>SUM(MTN!AM61,AIRTEL!AM61)</f>
        <v>0</v>
      </c>
      <c r="AN61" s="50">
        <f>SUM(MTN!AN61,AIRTEL!AN61)</f>
        <v>0</v>
      </c>
      <c r="AO61" s="50">
        <f>SUM(MTN!AO61,AIRTEL!AO61)</f>
        <v>0</v>
      </c>
      <c r="AP61" s="50">
        <f>SUM(MTN!AP61,AIRTEL!AP61)</f>
        <v>0</v>
      </c>
      <c r="AQ61" s="50">
        <f>SUM(MTN!AQ61,AIRTEL!AQ61)</f>
        <v>0</v>
      </c>
      <c r="AR61" s="50">
        <f>SUM(MTN!AR61,AIRTEL!AR61)</f>
        <v>0</v>
      </c>
      <c r="AS61" s="50">
        <f>SUM(MTN!AS61,AIRTEL!AS61)</f>
        <v>0</v>
      </c>
      <c r="AT61" s="50">
        <f>SUM(MTN!AT61,AIRTEL!AT61)</f>
        <v>0</v>
      </c>
      <c r="AU61" s="50">
        <f>SUM(MTN!AU61,AIRTEL!AU61)</f>
        <v>0</v>
      </c>
      <c r="AV61" s="50">
        <f>SUM(MTN!AV61,AIRTEL!AV61)</f>
        <v>0</v>
      </c>
      <c r="AW61" s="50">
        <f>SUM(MTN!AW61,AIRTEL!AW61)</f>
        <v>0</v>
      </c>
      <c r="AX61" s="50">
        <f>SUM(MTN!AX61,AIRTEL!AX61)</f>
        <v>0</v>
      </c>
      <c r="AZ61" s="88">
        <f t="shared" si="72"/>
        <v>0</v>
      </c>
      <c r="BA61" s="88">
        <f t="shared" si="73"/>
        <v>0</v>
      </c>
      <c r="BB61" s="88">
        <f t="shared" si="74"/>
        <v>0</v>
      </c>
      <c r="BC61" s="88">
        <f t="shared" si="75"/>
        <v>0</v>
      </c>
      <c r="BE61" s="88">
        <f t="shared" si="76"/>
        <v>0</v>
      </c>
      <c r="BF61" s="88">
        <f t="shared" si="77"/>
        <v>0</v>
      </c>
      <c r="BG61" s="88">
        <f t="shared" si="78"/>
        <v>0</v>
      </c>
      <c r="BH61" s="88">
        <f t="shared" si="79"/>
        <v>0</v>
      </c>
      <c r="BI61" s="96"/>
      <c r="BJ61" s="88">
        <f t="shared" si="67"/>
        <v>0</v>
      </c>
      <c r="BK61" s="88">
        <f t="shared" si="68"/>
        <v>0</v>
      </c>
      <c r="BL61" s="88">
        <f t="shared" si="69"/>
        <v>0</v>
      </c>
      <c r="BM61" s="88">
        <f t="shared" si="70"/>
        <v>0</v>
      </c>
      <c r="BN61" s="87"/>
      <c r="BO61" s="88">
        <f t="shared" si="80"/>
        <v>0</v>
      </c>
      <c r="BP61" s="88">
        <f t="shared" si="81"/>
        <v>0</v>
      </c>
      <c r="BQ61" s="88">
        <f t="shared" si="71"/>
        <v>0</v>
      </c>
    </row>
    <row r="62" spans="2:69" ht="15.5" thickTop="1" thickBot="1" x14ac:dyDescent="0.4">
      <c r="B62" s="17" t="s">
        <v>115</v>
      </c>
      <c r="C62" s="50">
        <f>SUM(MTN!C62,AIRTEL!C62)</f>
        <v>0</v>
      </c>
      <c r="D62" s="50">
        <f>SUM(MTN!D62,AIRTEL!D62)</f>
        <v>0</v>
      </c>
      <c r="E62" s="50">
        <f>SUM(MTN!E62,AIRTEL!E62)</f>
        <v>0</v>
      </c>
      <c r="F62" s="50">
        <f>SUM(MTN!F62,AIRTEL!F62)</f>
        <v>0</v>
      </c>
      <c r="G62" s="50">
        <f>SUM(MTN!G62,AIRTEL!G62)</f>
        <v>0</v>
      </c>
      <c r="H62" s="50">
        <f>SUM(MTN!H62,AIRTEL!H62)</f>
        <v>0</v>
      </c>
      <c r="I62" s="50">
        <f>SUM(MTN!I62,AIRTEL!I62)</f>
        <v>0</v>
      </c>
      <c r="J62" s="50">
        <f>SUM(MTN!J62,AIRTEL!J62)</f>
        <v>0</v>
      </c>
      <c r="K62" s="50">
        <f>SUM(MTN!K62,AIRTEL!K62)</f>
        <v>0</v>
      </c>
      <c r="L62" s="50">
        <f>SUM(MTN!L62,AIRTEL!L62)</f>
        <v>0</v>
      </c>
      <c r="M62" s="50">
        <f>SUM(MTN!M62,AIRTEL!M62)</f>
        <v>0</v>
      </c>
      <c r="N62" s="50">
        <f>SUM(MTN!N62,AIRTEL!N62)</f>
        <v>0</v>
      </c>
      <c r="O62" s="50">
        <f>SUM(MTN!O62,AIRTEL!O62)</f>
        <v>0</v>
      </c>
      <c r="P62" s="50">
        <f>SUM(MTN!P62,AIRTEL!P62)</f>
        <v>0</v>
      </c>
      <c r="Q62" s="50">
        <f>SUM(MTN!Q62,AIRTEL!Q62)</f>
        <v>0</v>
      </c>
      <c r="R62" s="50">
        <f>SUM(MTN!R62,AIRTEL!R62)</f>
        <v>0</v>
      </c>
      <c r="S62" s="50">
        <f>SUM(MTN!S62,AIRTEL!S62)</f>
        <v>0</v>
      </c>
      <c r="T62" s="50">
        <f>SUM(MTN!T62,AIRTEL!T62)</f>
        <v>0</v>
      </c>
      <c r="U62" s="50">
        <f>SUM(MTN!U62,AIRTEL!U62)</f>
        <v>0</v>
      </c>
      <c r="V62" s="50">
        <f>SUM(MTN!V62,AIRTEL!V62)</f>
        <v>0</v>
      </c>
      <c r="W62" s="50">
        <f>SUM(MTN!W62,AIRTEL!W62)</f>
        <v>10905.481</v>
      </c>
      <c r="X62" s="50">
        <f>SUM(MTN!X62,AIRTEL!X62)</f>
        <v>12134.449000000001</v>
      </c>
      <c r="Y62" s="50">
        <f>SUM(MTN!Y62,AIRTEL!Y62)</f>
        <v>10529.783211895712</v>
      </c>
      <c r="Z62" s="50">
        <f>SUM(MTN!Z62,AIRTEL!Z62)</f>
        <v>14432.432000000001</v>
      </c>
      <c r="AA62" s="50">
        <f>SUM(MTN!AA62,AIRTEL!AA62)</f>
        <v>27165.455239697221</v>
      </c>
      <c r="AB62" s="50">
        <f>SUM(MTN!AB62,AIRTEL!AB62)</f>
        <v>29595.973000000002</v>
      </c>
      <c r="AC62" s="50">
        <f>SUM(MTN!AC62,AIRTEL!AC62)</f>
        <v>23030.121999999999</v>
      </c>
      <c r="AD62" s="50">
        <f>SUM(MTN!AD62,AIRTEL!AD62)</f>
        <v>19707.038</v>
      </c>
      <c r="AE62" s="50">
        <f>SUM(MTN!AE62,AIRTEL!AE62)</f>
        <v>19384.756073170691</v>
      </c>
      <c r="AF62" s="50">
        <f>SUM(MTN!AF62,AIRTEL!AF62)</f>
        <v>21537.222011774</v>
      </c>
      <c r="AG62" s="50">
        <f>SUM(MTN!AG62,AIRTEL!AG62)</f>
        <v>22896.855396130981</v>
      </c>
      <c r="AH62" s="50">
        <f>SUM(MTN!AH62,AIRTEL!AH62)</f>
        <v>46495.800137535945</v>
      </c>
      <c r="AI62" s="50">
        <f>SUM(MTN!AI62,AIRTEL!AI62)</f>
        <v>43408.239930261108</v>
      </c>
      <c r="AJ62" s="50">
        <f>SUM(MTN!AJ62,AIRTEL!AJ62)</f>
        <v>44427.553596039019</v>
      </c>
      <c r="AK62" s="50">
        <f>SUM(MTN!AK62,AIRTEL!AK62)</f>
        <v>50759.234331110012</v>
      </c>
      <c r="AL62" s="50">
        <f>SUM(MTN!AL62,AIRTEL!AL62)</f>
        <v>69446.330099999992</v>
      </c>
      <c r="AM62" s="50">
        <f>SUM(MTN!AM62,AIRTEL!AM62)</f>
        <v>65127.116652296041</v>
      </c>
      <c r="AN62" s="50">
        <f>SUM(MTN!AN62,AIRTEL!AN62)</f>
        <v>54728.452319386008</v>
      </c>
      <c r="AO62" s="50">
        <f>SUM(MTN!AO62,AIRTEL!AO62)</f>
        <v>64369.296336551102</v>
      </c>
      <c r="AP62" s="50">
        <f>SUM(MTN!AP62,AIRTEL!AP62)</f>
        <v>72361.973774289349</v>
      </c>
      <c r="AQ62" s="50">
        <f>SUM(MTN!AQ62,AIRTEL!AQ62)</f>
        <v>41350.979020994142</v>
      </c>
      <c r="AR62" s="50">
        <f>SUM(MTN!AR62,AIRTEL!AR62)</f>
        <v>48248.029960999207</v>
      </c>
      <c r="AS62" s="50">
        <f>SUM(MTN!AS62,AIRTEL!AS62)</f>
        <v>0</v>
      </c>
      <c r="AT62" s="50">
        <f>SUM(MTN!AT62,AIRTEL!AT62)</f>
        <v>0</v>
      </c>
      <c r="AU62" s="50">
        <f>SUM(MTN!AU62,AIRTEL!AU62)</f>
        <v>0</v>
      </c>
      <c r="AV62" s="50">
        <f>SUM(MTN!AV62,AIRTEL!AV62)</f>
        <v>0</v>
      </c>
      <c r="AW62" s="50">
        <f>SUM(MTN!AW62,AIRTEL!AW62)</f>
        <v>0</v>
      </c>
      <c r="AX62" s="50">
        <f>SUM(MTN!AX62,AIRTEL!AX62)</f>
        <v>0</v>
      </c>
      <c r="AZ62" s="88">
        <f t="shared" si="72"/>
        <v>0</v>
      </c>
      <c r="BA62" s="88">
        <f t="shared" si="73"/>
        <v>0</v>
      </c>
      <c r="BB62" s="88">
        <f t="shared" si="74"/>
        <v>10905.481</v>
      </c>
      <c r="BC62" s="88">
        <f t="shared" si="75"/>
        <v>37096.66421189571</v>
      </c>
      <c r="BE62" s="88">
        <f t="shared" si="76"/>
        <v>79791.55023969723</v>
      </c>
      <c r="BF62" s="88">
        <f t="shared" si="77"/>
        <v>60629.016084944691</v>
      </c>
      <c r="BG62" s="88">
        <f t="shared" si="78"/>
        <v>112800.89546392803</v>
      </c>
      <c r="BH62" s="88">
        <f t="shared" si="79"/>
        <v>164633.11802714903</v>
      </c>
      <c r="BI62" s="96"/>
      <c r="BJ62" s="88">
        <f t="shared" si="67"/>
        <v>184224.86530823316</v>
      </c>
      <c r="BK62" s="88">
        <f t="shared" si="68"/>
        <v>161960.9827562827</v>
      </c>
      <c r="BL62" s="88">
        <f t="shared" si="69"/>
        <v>0</v>
      </c>
      <c r="BM62" s="88">
        <f t="shared" si="70"/>
        <v>0</v>
      </c>
      <c r="BN62" s="87"/>
      <c r="BO62" s="88">
        <f t="shared" si="80"/>
        <v>48002.14521189571</v>
      </c>
      <c r="BP62" s="88">
        <f t="shared" si="81"/>
        <v>417854.57981571899</v>
      </c>
      <c r="BQ62" s="88">
        <f t="shared" si="71"/>
        <v>346185.84806451586</v>
      </c>
    </row>
    <row r="63" spans="2:69" ht="15.5" thickTop="1" thickBot="1" x14ac:dyDescent="0.4">
      <c r="B63" s="17" t="s">
        <v>116</v>
      </c>
      <c r="C63" s="50">
        <f>SUM(MTN!C63,AIRTEL!C63)</f>
        <v>0</v>
      </c>
      <c r="D63" s="50">
        <f>SUM(MTN!D63,AIRTEL!D63)</f>
        <v>0</v>
      </c>
      <c r="E63" s="50">
        <f>SUM(MTN!E63,AIRTEL!E63)</f>
        <v>0</v>
      </c>
      <c r="F63" s="50">
        <f>SUM(MTN!F63,AIRTEL!F63)</f>
        <v>0</v>
      </c>
      <c r="G63" s="50">
        <f>SUM(MTN!G63,AIRTEL!G63)</f>
        <v>0</v>
      </c>
      <c r="H63" s="50">
        <f>SUM(MTN!H63,AIRTEL!H63)</f>
        <v>0</v>
      </c>
      <c r="I63" s="50">
        <f>SUM(MTN!I63,AIRTEL!I63)</f>
        <v>0</v>
      </c>
      <c r="J63" s="50">
        <f>SUM(MTN!J63,AIRTEL!J63)</f>
        <v>0</v>
      </c>
      <c r="K63" s="50">
        <f>SUM(MTN!K63,AIRTEL!K63)</f>
        <v>0</v>
      </c>
      <c r="L63" s="50">
        <f>SUM(MTN!L63,AIRTEL!L63)</f>
        <v>0</v>
      </c>
      <c r="M63" s="50">
        <f>SUM(MTN!M63,AIRTEL!M63)</f>
        <v>0</v>
      </c>
      <c r="N63" s="50">
        <f>SUM(MTN!N63,AIRTEL!N63)</f>
        <v>0</v>
      </c>
      <c r="O63" s="50">
        <f>SUM(MTN!O63,AIRTEL!O63)</f>
        <v>0</v>
      </c>
      <c r="P63" s="50">
        <f>SUM(MTN!P63,AIRTEL!P63)</f>
        <v>0</v>
      </c>
      <c r="Q63" s="50">
        <f>SUM(MTN!Q63,AIRTEL!Q63)</f>
        <v>0</v>
      </c>
      <c r="R63" s="50">
        <f>SUM(MTN!R63,AIRTEL!R63)</f>
        <v>0</v>
      </c>
      <c r="S63" s="50">
        <f>SUM(MTN!S63,AIRTEL!S63)</f>
        <v>0</v>
      </c>
      <c r="T63" s="50">
        <f>SUM(MTN!T63,AIRTEL!T63)</f>
        <v>0</v>
      </c>
      <c r="U63" s="50">
        <f>SUM(MTN!U63,AIRTEL!U63)</f>
        <v>0</v>
      </c>
      <c r="V63" s="50">
        <f>SUM(MTN!V63,AIRTEL!V63)</f>
        <v>0</v>
      </c>
      <c r="W63" s="50">
        <f>SUM(MTN!W63,AIRTEL!W63)</f>
        <v>14164.459000000001</v>
      </c>
      <c r="X63" s="50">
        <f>SUM(MTN!X63,AIRTEL!X63)</f>
        <v>21782.951008800428</v>
      </c>
      <c r="Y63" s="50">
        <f>SUM(MTN!Y63,AIRTEL!Y63)</f>
        <v>20955.535</v>
      </c>
      <c r="Z63" s="50">
        <f>SUM(MTN!Z63,AIRTEL!Z63)</f>
        <v>25712.456999999999</v>
      </c>
      <c r="AA63" s="50">
        <f>SUM(MTN!AA63,AIRTEL!AA63)</f>
        <v>24711.764516000923</v>
      </c>
      <c r="AB63" s="50">
        <f>SUM(MTN!AB63,AIRTEL!AB63)</f>
        <v>24395.725999999999</v>
      </c>
      <c r="AC63" s="50">
        <f>SUM(MTN!AC63,AIRTEL!AC63)</f>
        <v>29255.562999999998</v>
      </c>
      <c r="AD63" s="50">
        <f>SUM(MTN!AD63,AIRTEL!AD63)</f>
        <v>31312.965</v>
      </c>
      <c r="AE63" s="50">
        <f>SUM(MTN!AE63,AIRTEL!AE63)</f>
        <v>35113.944000000003</v>
      </c>
      <c r="AF63" s="50">
        <f>SUM(MTN!AF63,AIRTEL!AF63)</f>
        <v>38661.812340000004</v>
      </c>
      <c r="AG63" s="50">
        <f>SUM(MTN!AG63,AIRTEL!AG63)</f>
        <v>46766.987999999998</v>
      </c>
      <c r="AH63" s="50">
        <f>SUM(MTN!AH63,AIRTEL!AH63)</f>
        <v>49835.077840000005</v>
      </c>
      <c r="AI63" s="50">
        <f>SUM(MTN!AI63,AIRTEL!AI63)</f>
        <v>50735.673569999999</v>
      </c>
      <c r="AJ63" s="50">
        <f>SUM(MTN!AJ63,AIRTEL!AJ63)</f>
        <v>54910.64819</v>
      </c>
      <c r="AK63" s="50">
        <f>SUM(MTN!AK63,AIRTEL!AK63)</f>
        <v>55956.002</v>
      </c>
      <c r="AL63" s="50">
        <f>SUM(MTN!AL63,AIRTEL!AL63)</f>
        <v>65088.82475</v>
      </c>
      <c r="AM63" s="50">
        <f>SUM(MTN!AM63,AIRTEL!AM63)</f>
        <v>65336.118459999998</v>
      </c>
      <c r="AN63" s="50">
        <f>SUM(MTN!AN63,AIRTEL!AN63)</f>
        <v>65156.145069999999</v>
      </c>
      <c r="AO63" s="50">
        <f>SUM(MTN!AO63,AIRTEL!AO63)</f>
        <v>74906.218129999994</v>
      </c>
      <c r="AP63" s="50">
        <f>SUM(MTN!AP63,AIRTEL!AP63)</f>
        <v>0</v>
      </c>
      <c r="AQ63" s="50">
        <f>SUM(MTN!AQ63,AIRTEL!AQ63)</f>
        <v>0</v>
      </c>
      <c r="AR63" s="50">
        <f>SUM(MTN!AR63,AIRTEL!AR63)</f>
        <v>0</v>
      </c>
      <c r="AS63" s="50">
        <f>SUM(MTN!AS63,AIRTEL!AS63)</f>
        <v>0</v>
      </c>
      <c r="AT63" s="50">
        <f>SUM(MTN!AT63,AIRTEL!AT63)</f>
        <v>0</v>
      </c>
      <c r="AU63" s="50">
        <f>SUM(MTN!AU63,AIRTEL!AU63)</f>
        <v>0</v>
      </c>
      <c r="AV63" s="50">
        <f>SUM(MTN!AV63,AIRTEL!AV63)</f>
        <v>0</v>
      </c>
      <c r="AW63" s="50">
        <f>SUM(MTN!AW63,AIRTEL!AW63)</f>
        <v>0</v>
      </c>
      <c r="AX63" s="50">
        <f>SUM(MTN!AX63,AIRTEL!AX63)</f>
        <v>0</v>
      </c>
      <c r="AZ63" s="88">
        <f t="shared" si="72"/>
        <v>0</v>
      </c>
      <c r="BA63" s="88">
        <f t="shared" si="73"/>
        <v>0</v>
      </c>
      <c r="BB63" s="88">
        <f t="shared" si="74"/>
        <v>14164.459000000001</v>
      </c>
      <c r="BC63" s="88">
        <f t="shared" si="75"/>
        <v>68450.94300880043</v>
      </c>
      <c r="BE63" s="88">
        <f t="shared" si="76"/>
        <v>78363.053516000917</v>
      </c>
      <c r="BF63" s="88">
        <f t="shared" si="77"/>
        <v>105088.72134</v>
      </c>
      <c r="BG63" s="88">
        <f t="shared" si="78"/>
        <v>147337.73940999998</v>
      </c>
      <c r="BH63" s="88">
        <f t="shared" si="79"/>
        <v>175955.47493999999</v>
      </c>
      <c r="BI63" s="96"/>
      <c r="BJ63" s="88">
        <f t="shared" si="67"/>
        <v>205398.48165999999</v>
      </c>
      <c r="BK63" s="88">
        <f t="shared" si="68"/>
        <v>0</v>
      </c>
      <c r="BL63" s="88">
        <f t="shared" si="69"/>
        <v>0</v>
      </c>
      <c r="BM63" s="88">
        <f t="shared" si="70"/>
        <v>0</v>
      </c>
      <c r="BN63" s="87"/>
      <c r="BO63" s="88">
        <f t="shared" si="80"/>
        <v>82615.402008800433</v>
      </c>
      <c r="BP63" s="88">
        <f t="shared" si="81"/>
        <v>506744.98920600087</v>
      </c>
      <c r="BQ63" s="88">
        <f t="shared" si="71"/>
        <v>205398.48165999999</v>
      </c>
    </row>
    <row r="64" spans="2:69" ht="15.5" thickTop="1" thickBot="1" x14ac:dyDescent="0.4">
      <c r="B64" s="17" t="s">
        <v>118</v>
      </c>
      <c r="C64" s="50">
        <f>SUM(MTN!C64,AIRTEL!C64)</f>
        <v>0</v>
      </c>
      <c r="D64" s="50">
        <f>SUM(MTN!D64,AIRTEL!D64)</f>
        <v>0</v>
      </c>
      <c r="E64" s="50">
        <f>SUM(MTN!E64,AIRTEL!E64)</f>
        <v>0</v>
      </c>
      <c r="F64" s="50">
        <f>SUM(MTN!F64,AIRTEL!F64)</f>
        <v>0</v>
      </c>
      <c r="G64" s="50">
        <f>SUM(MTN!G64,AIRTEL!G64)</f>
        <v>0</v>
      </c>
      <c r="H64" s="50">
        <f>SUM(MTN!H64,AIRTEL!H64)</f>
        <v>0</v>
      </c>
      <c r="I64" s="50">
        <f>SUM(MTN!I64,AIRTEL!I64)</f>
        <v>0</v>
      </c>
      <c r="J64" s="50">
        <f>SUM(MTN!J64,AIRTEL!J64)</f>
        <v>0</v>
      </c>
      <c r="K64" s="50">
        <f>SUM(MTN!K64,AIRTEL!K64)</f>
        <v>0</v>
      </c>
      <c r="L64" s="50">
        <f>SUM(MTN!L64,AIRTEL!L64)</f>
        <v>0</v>
      </c>
      <c r="M64" s="50">
        <f>SUM(MTN!M64,AIRTEL!M64)</f>
        <v>0</v>
      </c>
      <c r="N64" s="50">
        <f>SUM(MTN!N64,AIRTEL!N64)</f>
        <v>0</v>
      </c>
      <c r="O64" s="50">
        <f>SUM(MTN!O64,AIRTEL!O64)</f>
        <v>0</v>
      </c>
      <c r="P64" s="50">
        <f>SUM(MTN!P64,AIRTEL!P64)</f>
        <v>0</v>
      </c>
      <c r="Q64" s="50">
        <f>SUM(MTN!Q64,AIRTEL!Q64)</f>
        <v>0</v>
      </c>
      <c r="R64" s="50">
        <f>SUM(MTN!R64,AIRTEL!R64)</f>
        <v>0</v>
      </c>
      <c r="S64" s="50">
        <f>SUM(MTN!S64,AIRTEL!S64)</f>
        <v>0</v>
      </c>
      <c r="T64" s="50">
        <f>SUM(MTN!T64,AIRTEL!T64)</f>
        <v>0</v>
      </c>
      <c r="U64" s="50">
        <f>SUM(MTN!U64,AIRTEL!U64)</f>
        <v>0</v>
      </c>
      <c r="V64" s="50">
        <f>SUM(MTN!V64,AIRTEL!V64)</f>
        <v>0</v>
      </c>
      <c r="W64" s="50">
        <f>SUM(MTN!W64,AIRTEL!W64)</f>
        <v>0</v>
      </c>
      <c r="X64" s="50">
        <f>SUM(MTN!X64,AIRTEL!X64)</f>
        <v>0</v>
      </c>
      <c r="Y64" s="50">
        <f>SUM(MTN!Y64,AIRTEL!Y64)</f>
        <v>0</v>
      </c>
      <c r="Z64" s="50">
        <f>SUM(MTN!Z64,AIRTEL!Z64)</f>
        <v>0</v>
      </c>
      <c r="AA64" s="50">
        <f>SUM(MTN!AA64,AIRTEL!AA64)</f>
        <v>0</v>
      </c>
      <c r="AB64" s="50">
        <f>SUM(MTN!AB64,AIRTEL!AB64)</f>
        <v>0</v>
      </c>
      <c r="AC64" s="50">
        <f>SUM(MTN!AC64,AIRTEL!AC64)</f>
        <v>0</v>
      </c>
      <c r="AD64" s="50">
        <f>SUM(MTN!AD64,AIRTEL!AD64)</f>
        <v>0</v>
      </c>
      <c r="AE64" s="50">
        <f>SUM(MTN!AE64,AIRTEL!AE64)</f>
        <v>0</v>
      </c>
      <c r="AF64" s="50">
        <f>SUM(MTN!AF64,AIRTEL!AF64)</f>
        <v>0</v>
      </c>
      <c r="AG64" s="50">
        <f>SUM(MTN!AG64,AIRTEL!AG64)</f>
        <v>0</v>
      </c>
      <c r="AH64" s="50">
        <f>SUM(MTN!AH64,AIRTEL!AH64)</f>
        <v>0</v>
      </c>
      <c r="AI64" s="50">
        <f>SUM(MTN!AI64,AIRTEL!AI64)</f>
        <v>0</v>
      </c>
      <c r="AJ64" s="50">
        <f>SUM(MTN!AJ64,AIRTEL!AJ64)</f>
        <v>0</v>
      </c>
      <c r="AK64" s="50">
        <f>SUM(MTN!AK64,AIRTEL!AK64)</f>
        <v>0</v>
      </c>
      <c r="AL64" s="50">
        <f>SUM(MTN!AL64,AIRTEL!AL64)</f>
        <v>0</v>
      </c>
      <c r="AM64" s="50">
        <f>SUM(MTN!AM64,AIRTEL!AM64)</f>
        <v>0</v>
      </c>
      <c r="AN64" s="50">
        <f>SUM(MTN!AN64,AIRTEL!AN64)</f>
        <v>0</v>
      </c>
      <c r="AO64" s="50">
        <f>SUM(MTN!AO64,AIRTEL!AO64)</f>
        <v>0</v>
      </c>
      <c r="AP64" s="50">
        <f>SUM(MTN!AP64,AIRTEL!AP64)</f>
        <v>0</v>
      </c>
      <c r="AQ64" s="50">
        <f>SUM(MTN!AQ64,AIRTEL!AQ64)</f>
        <v>0</v>
      </c>
      <c r="AR64" s="50">
        <f>SUM(MTN!AR64,AIRTEL!AR64)</f>
        <v>0</v>
      </c>
      <c r="AS64" s="50">
        <f>SUM(MTN!AS64,AIRTEL!AS64)</f>
        <v>0</v>
      </c>
      <c r="AT64" s="50">
        <f>SUM(MTN!AT64,AIRTEL!AT64)</f>
        <v>0</v>
      </c>
      <c r="AU64" s="50">
        <f>SUM(MTN!AU64,AIRTEL!AU64)</f>
        <v>0</v>
      </c>
      <c r="AV64" s="50">
        <f>SUM(MTN!AV64,AIRTEL!AV64)</f>
        <v>0</v>
      </c>
      <c r="AW64" s="50">
        <f>SUM(MTN!AW64,AIRTEL!AW64)</f>
        <v>0</v>
      </c>
      <c r="AX64" s="50">
        <f>SUM(MTN!AX64,AIRTEL!AX64)</f>
        <v>0</v>
      </c>
      <c r="AZ64" s="88">
        <f t="shared" si="72"/>
        <v>0</v>
      </c>
      <c r="BA64" s="88">
        <f t="shared" si="73"/>
        <v>0</v>
      </c>
      <c r="BB64" s="88">
        <f t="shared" si="74"/>
        <v>0</v>
      </c>
      <c r="BC64" s="88">
        <f t="shared" si="75"/>
        <v>0</v>
      </c>
      <c r="BE64" s="88">
        <f t="shared" si="76"/>
        <v>0</v>
      </c>
      <c r="BF64" s="88">
        <f t="shared" si="77"/>
        <v>0</v>
      </c>
      <c r="BG64" s="88">
        <f t="shared" si="78"/>
        <v>0</v>
      </c>
      <c r="BH64" s="88">
        <f t="shared" si="79"/>
        <v>0</v>
      </c>
      <c r="BI64" s="96"/>
      <c r="BJ64" s="88">
        <f t="shared" si="67"/>
        <v>0</v>
      </c>
      <c r="BK64" s="88">
        <f t="shared" si="68"/>
        <v>0</v>
      </c>
      <c r="BL64" s="88">
        <f t="shared" si="69"/>
        <v>0</v>
      </c>
      <c r="BM64" s="88">
        <f t="shared" si="70"/>
        <v>0</v>
      </c>
      <c r="BN64" s="87"/>
      <c r="BO64" s="88">
        <f t="shared" si="80"/>
        <v>0</v>
      </c>
      <c r="BP64" s="88">
        <f t="shared" si="81"/>
        <v>0</v>
      </c>
      <c r="BQ64" s="88">
        <f t="shared" si="71"/>
        <v>0</v>
      </c>
    </row>
    <row r="65" spans="2:69" ht="15.5" thickTop="1" thickBot="1" x14ac:dyDescent="0.4">
      <c r="B65" s="17" t="s">
        <v>117</v>
      </c>
      <c r="C65" s="50">
        <f>SUM(MTN!C65,AIRTEL!C65)</f>
        <v>0</v>
      </c>
      <c r="D65" s="50">
        <f>SUM(MTN!D65,AIRTEL!D65)</f>
        <v>0</v>
      </c>
      <c r="E65" s="50">
        <f>SUM(MTN!E65,AIRTEL!E65)</f>
        <v>0</v>
      </c>
      <c r="F65" s="50">
        <f>SUM(MTN!F65,AIRTEL!F65)</f>
        <v>0</v>
      </c>
      <c r="G65" s="50">
        <f>SUM(MTN!G65,AIRTEL!G65)</f>
        <v>0</v>
      </c>
      <c r="H65" s="50">
        <f>SUM(MTN!H65,AIRTEL!H65)</f>
        <v>0</v>
      </c>
      <c r="I65" s="50">
        <f>SUM(MTN!I65,AIRTEL!I65)</f>
        <v>0</v>
      </c>
      <c r="J65" s="50">
        <f>SUM(MTN!J65,AIRTEL!J65)</f>
        <v>0</v>
      </c>
      <c r="K65" s="50">
        <f>SUM(MTN!K65,AIRTEL!K65)</f>
        <v>0</v>
      </c>
      <c r="L65" s="50">
        <f>SUM(MTN!L65,AIRTEL!L65)</f>
        <v>0</v>
      </c>
      <c r="M65" s="50">
        <f>SUM(MTN!M65,AIRTEL!M65)</f>
        <v>0</v>
      </c>
      <c r="N65" s="50">
        <f>SUM(MTN!N65,AIRTEL!N65)</f>
        <v>0</v>
      </c>
      <c r="O65" s="50">
        <f>SUM(MTN!O65,AIRTEL!O65)</f>
        <v>0</v>
      </c>
      <c r="P65" s="50">
        <f>SUM(MTN!P65,AIRTEL!P65)</f>
        <v>0</v>
      </c>
      <c r="Q65" s="50">
        <f>SUM(MTN!Q65,AIRTEL!Q65)</f>
        <v>0</v>
      </c>
      <c r="R65" s="50">
        <f>SUM(MTN!R65,AIRTEL!R65)</f>
        <v>0</v>
      </c>
      <c r="S65" s="50">
        <f>SUM(MTN!S65,AIRTEL!S65)</f>
        <v>0</v>
      </c>
      <c r="T65" s="50">
        <f>SUM(MTN!T65,AIRTEL!T65)</f>
        <v>0</v>
      </c>
      <c r="U65" s="50">
        <f>SUM(MTN!U65,AIRTEL!U65)</f>
        <v>0</v>
      </c>
      <c r="V65" s="50">
        <f>SUM(MTN!V65,AIRTEL!V65)</f>
        <v>0</v>
      </c>
      <c r="W65" s="50">
        <f>SUM(MTN!W65,AIRTEL!W65)</f>
        <v>1279.7729184188393</v>
      </c>
      <c r="X65" s="50">
        <f>SUM(MTN!X65,AIRTEL!X65)</f>
        <v>1782.8006626999997</v>
      </c>
      <c r="Y65" s="50">
        <f>SUM(MTN!Y65,AIRTEL!Y65)</f>
        <v>908.74684059999981</v>
      </c>
      <c r="Z65" s="50">
        <f>SUM(MTN!Z65,AIRTEL!Z65)</f>
        <v>397.8973909</v>
      </c>
      <c r="AA65" s="50">
        <f>SUM(MTN!AA65,AIRTEL!AA65)</f>
        <v>308.91505299999994</v>
      </c>
      <c r="AB65" s="50">
        <f>SUM(MTN!AB65,AIRTEL!AB65)</f>
        <v>174.51599999999999</v>
      </c>
      <c r="AC65" s="50">
        <f>SUM(MTN!AC65,AIRTEL!AC65)</f>
        <v>296.55</v>
      </c>
      <c r="AD65" s="50">
        <f>SUM(MTN!AD65,AIRTEL!AD65)</f>
        <v>319.17577619999997</v>
      </c>
      <c r="AE65" s="50">
        <f>SUM(MTN!AE65,AIRTEL!AE65)</f>
        <v>276.57695380000001</v>
      </c>
      <c r="AF65" s="50">
        <f>SUM(MTN!AF65,AIRTEL!AF65)</f>
        <v>46.256999999999998</v>
      </c>
      <c r="AG65" s="50">
        <f>SUM(MTN!AG65,AIRTEL!AG65)</f>
        <v>197.643</v>
      </c>
      <c r="AH65" s="50">
        <f>SUM(MTN!AH65,AIRTEL!AH65)</f>
        <v>0</v>
      </c>
      <c r="AI65" s="50">
        <f>SUM(MTN!AI65,AIRTEL!AI65)</f>
        <v>0</v>
      </c>
      <c r="AJ65" s="50">
        <f>SUM(MTN!AJ65,AIRTEL!AJ65)</f>
        <v>0</v>
      </c>
      <c r="AK65" s="50">
        <f>SUM(MTN!AK65,AIRTEL!AK65)</f>
        <v>0</v>
      </c>
      <c r="AL65" s="50">
        <f>SUM(MTN!AL65,AIRTEL!AL65)</f>
        <v>0</v>
      </c>
      <c r="AM65" s="50">
        <f>SUM(MTN!AM65,AIRTEL!AM65)</f>
        <v>0</v>
      </c>
      <c r="AN65" s="50">
        <f>SUM(MTN!AN65,AIRTEL!AN65)</f>
        <v>0</v>
      </c>
      <c r="AO65" s="50">
        <f>SUM(MTN!AO65,AIRTEL!AO65)</f>
        <v>0</v>
      </c>
      <c r="AP65" s="50">
        <f>SUM(MTN!AP65,AIRTEL!AP65)</f>
        <v>0</v>
      </c>
      <c r="AQ65" s="50">
        <f>SUM(MTN!AQ65,AIRTEL!AQ65)</f>
        <v>0</v>
      </c>
      <c r="AR65" s="50">
        <f>SUM(MTN!AR65,AIRTEL!AR65)</f>
        <v>0</v>
      </c>
      <c r="AS65" s="50">
        <f>SUM(MTN!AS65,AIRTEL!AS65)</f>
        <v>0</v>
      </c>
      <c r="AT65" s="50">
        <f>SUM(MTN!AT65,AIRTEL!AT65)</f>
        <v>0</v>
      </c>
      <c r="AU65" s="50">
        <f>SUM(MTN!AU65,AIRTEL!AU65)</f>
        <v>0</v>
      </c>
      <c r="AV65" s="50">
        <f>SUM(MTN!AV65,AIRTEL!AV65)</f>
        <v>0</v>
      </c>
      <c r="AW65" s="50">
        <f>SUM(MTN!AW65,AIRTEL!AW65)</f>
        <v>0</v>
      </c>
      <c r="AX65" s="50">
        <f>SUM(MTN!AX65,AIRTEL!AX65)</f>
        <v>0</v>
      </c>
      <c r="AZ65" s="88">
        <f t="shared" si="72"/>
        <v>0</v>
      </c>
      <c r="BA65" s="88">
        <f t="shared" si="73"/>
        <v>0</v>
      </c>
      <c r="BB65" s="88">
        <f t="shared" si="74"/>
        <v>1279.7729184188393</v>
      </c>
      <c r="BC65" s="88">
        <f t="shared" si="75"/>
        <v>3089.4448941999995</v>
      </c>
      <c r="BE65" s="88">
        <f t="shared" si="76"/>
        <v>779.98105299999997</v>
      </c>
      <c r="BF65" s="88">
        <f t="shared" si="77"/>
        <v>642.00972999999988</v>
      </c>
      <c r="BG65" s="88">
        <f t="shared" si="78"/>
        <v>197.643</v>
      </c>
      <c r="BH65" s="88">
        <f t="shared" si="79"/>
        <v>0</v>
      </c>
      <c r="BI65" s="96"/>
      <c r="BJ65" s="88">
        <f t="shared" si="67"/>
        <v>0</v>
      </c>
      <c r="BK65" s="88">
        <f t="shared" si="68"/>
        <v>0</v>
      </c>
      <c r="BL65" s="88">
        <f t="shared" si="69"/>
        <v>0</v>
      </c>
      <c r="BM65" s="88">
        <f t="shared" si="70"/>
        <v>0</v>
      </c>
      <c r="BN65" s="87"/>
      <c r="BO65" s="88">
        <f t="shared" si="80"/>
        <v>4369.2178126188392</v>
      </c>
      <c r="BP65" s="88">
        <f t="shared" si="81"/>
        <v>1619.6337829999998</v>
      </c>
      <c r="BQ65" s="88">
        <f t="shared" si="71"/>
        <v>0</v>
      </c>
    </row>
    <row r="66" spans="2:69" ht="15" thickTop="1" x14ac:dyDescent="0.35">
      <c r="AZ66" s="96"/>
      <c r="BA66" s="96"/>
      <c r="BB66" s="96"/>
      <c r="BC66" s="96"/>
      <c r="BE66" s="96"/>
      <c r="BF66" s="96"/>
      <c r="BG66" s="96"/>
      <c r="BH66" s="96"/>
      <c r="BI66" s="96"/>
      <c r="BJ66" s="37"/>
      <c r="BK66" s="37"/>
      <c r="BL66" s="37"/>
      <c r="BM66" s="37"/>
      <c r="BN66" s="37"/>
      <c r="BO66" s="37"/>
      <c r="BP66" s="37"/>
      <c r="BQ66" s="37"/>
    </row>
    <row r="67" spans="2:69" x14ac:dyDescent="0.35">
      <c r="B67" s="53" t="s">
        <v>16</v>
      </c>
      <c r="AZ67" s="96"/>
      <c r="BA67" s="96"/>
      <c r="BB67" s="96"/>
      <c r="BC67" s="96"/>
      <c r="BE67" s="96"/>
      <c r="BF67" s="96"/>
      <c r="BG67" s="96"/>
      <c r="BH67" s="96"/>
      <c r="BI67" s="96"/>
      <c r="BJ67" s="37"/>
      <c r="BK67" s="37"/>
      <c r="BL67" s="37"/>
      <c r="BM67" s="37"/>
      <c r="BN67" s="37"/>
      <c r="BO67" s="37"/>
      <c r="BP67" s="37"/>
      <c r="BQ67" s="37"/>
    </row>
    <row r="68" spans="2:69" x14ac:dyDescent="0.35">
      <c r="B68" s="9" t="s">
        <v>17</v>
      </c>
      <c r="C68" s="54">
        <f t="shared" ref="C68:C75" si="82">IF(ISERROR(C58/C$55),0,C58/C$55)</f>
        <v>0</v>
      </c>
      <c r="D68" s="54">
        <f t="shared" ref="D68:AL75" si="83">IF(ISERROR(D58/D$55),0,D58/D$55)</f>
        <v>0</v>
      </c>
      <c r="E68" s="54">
        <f t="shared" si="83"/>
        <v>0</v>
      </c>
      <c r="F68" s="54">
        <f t="shared" si="83"/>
        <v>0</v>
      </c>
      <c r="G68" s="54">
        <f t="shared" si="83"/>
        <v>0</v>
      </c>
      <c r="H68" s="54">
        <f t="shared" si="83"/>
        <v>0</v>
      </c>
      <c r="I68" s="54">
        <f t="shared" si="83"/>
        <v>0</v>
      </c>
      <c r="J68" s="54">
        <f t="shared" si="83"/>
        <v>0</v>
      </c>
      <c r="K68" s="54">
        <f t="shared" si="83"/>
        <v>0</v>
      </c>
      <c r="L68" s="54">
        <f t="shared" si="83"/>
        <v>0</v>
      </c>
      <c r="M68" s="54">
        <f t="shared" si="83"/>
        <v>0</v>
      </c>
      <c r="N68" s="54">
        <f t="shared" si="83"/>
        <v>0</v>
      </c>
      <c r="O68" s="54">
        <f t="shared" si="83"/>
        <v>0</v>
      </c>
      <c r="P68" s="54">
        <f t="shared" si="83"/>
        <v>0</v>
      </c>
      <c r="Q68" s="54">
        <f t="shared" si="83"/>
        <v>0</v>
      </c>
      <c r="R68" s="54">
        <f t="shared" si="83"/>
        <v>0</v>
      </c>
      <c r="S68" s="54">
        <f t="shared" si="83"/>
        <v>0</v>
      </c>
      <c r="T68" s="54">
        <f t="shared" si="83"/>
        <v>0</v>
      </c>
      <c r="U68" s="54">
        <f t="shared" si="83"/>
        <v>0</v>
      </c>
      <c r="V68" s="54">
        <f t="shared" si="83"/>
        <v>0</v>
      </c>
      <c r="W68" s="54">
        <f t="shared" si="83"/>
        <v>0</v>
      </c>
      <c r="X68" s="54">
        <f t="shared" si="83"/>
        <v>0</v>
      </c>
      <c r="Y68" s="54">
        <f t="shared" si="83"/>
        <v>0</v>
      </c>
      <c r="Z68" s="54">
        <f t="shared" si="83"/>
        <v>0</v>
      </c>
      <c r="AA68" s="54">
        <f t="shared" si="83"/>
        <v>0</v>
      </c>
      <c r="AB68" s="54">
        <f t="shared" si="83"/>
        <v>0</v>
      </c>
      <c r="AC68" s="54">
        <f t="shared" si="83"/>
        <v>0</v>
      </c>
      <c r="AD68" s="54">
        <f t="shared" si="83"/>
        <v>0</v>
      </c>
      <c r="AE68" s="54">
        <f t="shared" si="83"/>
        <v>0</v>
      </c>
      <c r="AF68" s="54">
        <f t="shared" si="83"/>
        <v>0</v>
      </c>
      <c r="AG68" s="54">
        <f t="shared" si="83"/>
        <v>0</v>
      </c>
      <c r="AH68" s="54">
        <f t="shared" si="83"/>
        <v>0</v>
      </c>
      <c r="AI68" s="54">
        <f t="shared" si="83"/>
        <v>0</v>
      </c>
      <c r="AJ68" s="54">
        <f t="shared" si="83"/>
        <v>0</v>
      </c>
      <c r="AK68" s="54">
        <f t="shared" si="83"/>
        <v>0</v>
      </c>
      <c r="AL68" s="54">
        <f t="shared" si="83"/>
        <v>0</v>
      </c>
      <c r="AM68" s="54">
        <f t="shared" ref="AM68:AW74" si="84">IF(ISERROR(AM58/AM$55),0,AM58/AM$55)</f>
        <v>0</v>
      </c>
      <c r="AN68" s="54">
        <f t="shared" si="84"/>
        <v>0</v>
      </c>
      <c r="AO68" s="54">
        <f t="shared" si="84"/>
        <v>0</v>
      </c>
      <c r="AP68" s="54">
        <f t="shared" si="84"/>
        <v>0</v>
      </c>
      <c r="AQ68" s="54">
        <f t="shared" si="84"/>
        <v>0</v>
      </c>
      <c r="AR68" s="54">
        <f t="shared" si="84"/>
        <v>0</v>
      </c>
      <c r="AS68" s="54">
        <f t="shared" si="84"/>
        <v>0</v>
      </c>
      <c r="AT68" s="54">
        <f t="shared" si="84"/>
        <v>0</v>
      </c>
      <c r="AU68" s="54">
        <f t="shared" si="84"/>
        <v>0</v>
      </c>
      <c r="AV68" s="54">
        <f t="shared" si="84"/>
        <v>0</v>
      </c>
      <c r="AW68" s="54">
        <f t="shared" si="84"/>
        <v>0</v>
      </c>
      <c r="AX68" s="54">
        <f t="shared" ref="AX68:AX75" si="85">IF(ISERROR(AX58/AX$55),0,AX58/AX$55)</f>
        <v>0</v>
      </c>
      <c r="AZ68" s="54">
        <f t="shared" ref="AZ68:BC75" si="86">IF(ISERROR(AZ58/AZ$55),0,AZ58/AZ$55)</f>
        <v>0</v>
      </c>
      <c r="BA68" s="54">
        <f t="shared" si="86"/>
        <v>0</v>
      </c>
      <c r="BB68" s="54">
        <f t="shared" si="86"/>
        <v>0</v>
      </c>
      <c r="BC68" s="54">
        <f t="shared" si="86"/>
        <v>0</v>
      </c>
      <c r="BE68" s="54">
        <f t="shared" ref="BE68:BH75" si="87">IF(ISERROR(BE58/BE$55),0,BE58/BE$55)</f>
        <v>0</v>
      </c>
      <c r="BF68" s="54">
        <f t="shared" si="87"/>
        <v>0</v>
      </c>
      <c r="BG68" s="54">
        <f t="shared" si="87"/>
        <v>0</v>
      </c>
      <c r="BH68" s="54">
        <f t="shared" si="87"/>
        <v>0</v>
      </c>
      <c r="BI68" s="54"/>
      <c r="BJ68" s="54">
        <f>IF(ISERROR(BJ58/BJ$55),0,BJ58/BJ$55)</f>
        <v>0</v>
      </c>
      <c r="BK68" s="54">
        <f>IF(ISERROR(BK58/BK$55),0,BK58/BK$55)</f>
        <v>0</v>
      </c>
      <c r="BL68" s="54">
        <f>IF(ISERROR(BL58/BL$55),0,BL58/BL$55)</f>
        <v>0</v>
      </c>
      <c r="BM68" s="54">
        <f>IF(ISERROR(BM58/BM$55),0,BM58/BM$55)</f>
        <v>0</v>
      </c>
      <c r="BN68" s="37"/>
      <c r="BO68" s="54">
        <f>IF(ISERROR(BO58/BO$55),0,BO58/BO$55)</f>
        <v>0</v>
      </c>
      <c r="BP68" s="54">
        <f t="shared" ref="BP68:BQ75" si="88">IF(ISERROR(BP58/BP$55),0,BP58/BP$55)</f>
        <v>0</v>
      </c>
      <c r="BQ68" s="54">
        <f t="shared" si="88"/>
        <v>0</v>
      </c>
    </row>
    <row r="69" spans="2:69" x14ac:dyDescent="0.35">
      <c r="B69" s="9" t="s">
        <v>18</v>
      </c>
      <c r="C69" s="54">
        <f t="shared" si="82"/>
        <v>0</v>
      </c>
      <c r="D69" s="54">
        <f t="shared" ref="D69:R69" si="89">IF(ISERROR(D59/D$55),0,D59/D$55)</f>
        <v>0</v>
      </c>
      <c r="E69" s="54">
        <f t="shared" si="89"/>
        <v>0</v>
      </c>
      <c r="F69" s="54">
        <f t="shared" si="89"/>
        <v>0</v>
      </c>
      <c r="G69" s="54">
        <f t="shared" si="89"/>
        <v>0</v>
      </c>
      <c r="H69" s="54">
        <f t="shared" si="89"/>
        <v>0</v>
      </c>
      <c r="I69" s="54">
        <f t="shared" si="89"/>
        <v>0</v>
      </c>
      <c r="J69" s="54">
        <f t="shared" si="89"/>
        <v>0</v>
      </c>
      <c r="K69" s="54">
        <f t="shared" si="89"/>
        <v>0</v>
      </c>
      <c r="L69" s="54">
        <f t="shared" si="89"/>
        <v>0</v>
      </c>
      <c r="M69" s="54">
        <f t="shared" si="89"/>
        <v>0</v>
      </c>
      <c r="N69" s="54">
        <f t="shared" si="89"/>
        <v>0</v>
      </c>
      <c r="O69" s="54">
        <f t="shared" si="89"/>
        <v>0</v>
      </c>
      <c r="P69" s="54">
        <f t="shared" si="89"/>
        <v>0</v>
      </c>
      <c r="Q69" s="54">
        <f t="shared" si="89"/>
        <v>0</v>
      </c>
      <c r="R69" s="54">
        <f t="shared" si="89"/>
        <v>0</v>
      </c>
      <c r="S69" s="54">
        <f t="shared" si="83"/>
        <v>0</v>
      </c>
      <c r="T69" s="54">
        <f t="shared" si="83"/>
        <v>0</v>
      </c>
      <c r="U69" s="54">
        <f t="shared" si="83"/>
        <v>0</v>
      </c>
      <c r="V69" s="54">
        <f t="shared" si="83"/>
        <v>0</v>
      </c>
      <c r="W69" s="54">
        <f t="shared" si="83"/>
        <v>0.81148265255953822</v>
      </c>
      <c r="X69" s="54">
        <f t="shared" si="83"/>
        <v>0.79384887241167035</v>
      </c>
      <c r="Y69" s="54">
        <f t="shared" si="83"/>
        <v>0.81226712914068433</v>
      </c>
      <c r="Z69" s="54">
        <f t="shared" si="83"/>
        <v>0.818942077848552</v>
      </c>
      <c r="AA69" s="54">
        <f t="shared" si="83"/>
        <v>0.78781957460462604</v>
      </c>
      <c r="AB69" s="54">
        <f t="shared" si="83"/>
        <v>0.78752280037330447</v>
      </c>
      <c r="AC69" s="54">
        <f t="shared" si="83"/>
        <v>0.79736220184765494</v>
      </c>
      <c r="AD69" s="54">
        <f t="shared" si="83"/>
        <v>0.80044303595845301</v>
      </c>
      <c r="AE69" s="54">
        <f t="shared" si="83"/>
        <v>0.80000057576221029</v>
      </c>
      <c r="AF69" s="54">
        <f t="shared" si="83"/>
        <v>0.79853241894481852</v>
      </c>
      <c r="AG69" s="54">
        <f t="shared" si="83"/>
        <v>0.79727162358063086</v>
      </c>
      <c r="AH69" s="54">
        <f t="shared" si="83"/>
        <v>0.77841236676331949</v>
      </c>
      <c r="AI69" s="54">
        <f t="shared" si="83"/>
        <v>0.78304877871985046</v>
      </c>
      <c r="AJ69" s="54">
        <f t="shared" si="83"/>
        <v>0.7750739350033925</v>
      </c>
      <c r="AK69" s="54">
        <f t="shared" si="83"/>
        <v>0.75587053273667659</v>
      </c>
      <c r="AL69" s="54">
        <f t="shared" si="83"/>
        <v>0.76832330237446267</v>
      </c>
      <c r="AM69" s="54">
        <f t="shared" si="84"/>
        <v>0.74391584685476009</v>
      </c>
      <c r="AN69" s="54">
        <f t="shared" si="84"/>
        <v>0.75352919538183383</v>
      </c>
      <c r="AO69" s="54">
        <f t="shared" si="84"/>
        <v>0.79136983653479687</v>
      </c>
      <c r="AP69" s="54">
        <f t="shared" si="84"/>
        <v>0.86542128174188704</v>
      </c>
      <c r="AQ69" s="54">
        <f t="shared" si="84"/>
        <v>0.9409632205306252</v>
      </c>
      <c r="AR69" s="54">
        <f t="shared" si="84"/>
        <v>0.94004096289037742</v>
      </c>
      <c r="AS69" s="54">
        <f t="shared" si="84"/>
        <v>0</v>
      </c>
      <c r="AT69" s="54">
        <f t="shared" si="84"/>
        <v>0</v>
      </c>
      <c r="AU69" s="54">
        <f t="shared" si="84"/>
        <v>0</v>
      </c>
      <c r="AV69" s="54">
        <f t="shared" si="84"/>
        <v>0</v>
      </c>
      <c r="AW69" s="54">
        <f t="shared" si="84"/>
        <v>0</v>
      </c>
      <c r="AX69" s="54">
        <f t="shared" si="85"/>
        <v>0</v>
      </c>
      <c r="AZ69" s="54">
        <f t="shared" si="86"/>
        <v>0</v>
      </c>
      <c r="BA69" s="54">
        <f t="shared" si="86"/>
        <v>0</v>
      </c>
      <c r="BB69" s="54">
        <f t="shared" si="86"/>
        <v>0.81148265255953822</v>
      </c>
      <c r="BC69" s="54">
        <f t="shared" si="86"/>
        <v>0.81032959298752549</v>
      </c>
      <c r="BE69" s="54">
        <f t="shared" si="87"/>
        <v>0.79147513428743665</v>
      </c>
      <c r="BF69" s="54">
        <f t="shared" si="87"/>
        <v>0.79961498312368506</v>
      </c>
      <c r="BG69" s="54">
        <f t="shared" si="87"/>
        <v>0.78610732817045947</v>
      </c>
      <c r="BH69" s="54">
        <f t="shared" si="87"/>
        <v>0.76680792998357539</v>
      </c>
      <c r="BI69" s="54"/>
      <c r="BJ69" s="54">
        <f t="shared" ref="BJ69:BM75" si="90">IF(ISERROR(BJ59/BJ$55),0,BJ59/BJ$55)</f>
        <v>0.76470216502285737</v>
      </c>
      <c r="BK69" s="54">
        <f t="shared" si="90"/>
        <v>0.92084607849171451</v>
      </c>
      <c r="BL69" s="54">
        <f t="shared" si="90"/>
        <v>0</v>
      </c>
      <c r="BM69" s="54">
        <f t="shared" si="90"/>
        <v>0</v>
      </c>
      <c r="BN69" s="37"/>
      <c r="BO69" s="54">
        <f t="shared" ref="BO69:BP75" si="91">IF(ISERROR(BO59/BO$55),0,BO59/BO$55)</f>
        <v>0.81053075068905667</v>
      </c>
      <c r="BP69" s="54">
        <f t="shared" si="91"/>
        <v>0.78457852970078878</v>
      </c>
      <c r="BQ69" s="54">
        <f t="shared" si="88"/>
        <v>0.83016986249551694</v>
      </c>
    </row>
    <row r="70" spans="2:69" x14ac:dyDescent="0.35">
      <c r="B70" s="10" t="s">
        <v>19</v>
      </c>
      <c r="C70" s="54">
        <f t="shared" si="82"/>
        <v>0</v>
      </c>
      <c r="D70" s="54">
        <f t="shared" si="83"/>
        <v>0</v>
      </c>
      <c r="E70" s="54">
        <f t="shared" si="83"/>
        <v>0</v>
      </c>
      <c r="F70" s="54">
        <f t="shared" si="83"/>
        <v>0</v>
      </c>
      <c r="G70" s="54">
        <f t="shared" si="83"/>
        <v>0</v>
      </c>
      <c r="H70" s="54">
        <f t="shared" si="83"/>
        <v>0</v>
      </c>
      <c r="I70" s="54">
        <f t="shared" si="83"/>
        <v>0</v>
      </c>
      <c r="J70" s="54">
        <f t="shared" si="83"/>
        <v>0</v>
      </c>
      <c r="K70" s="54">
        <f t="shared" si="83"/>
        <v>0</v>
      </c>
      <c r="L70" s="54">
        <f t="shared" si="83"/>
        <v>0</v>
      </c>
      <c r="M70" s="54">
        <f t="shared" si="83"/>
        <v>0</v>
      </c>
      <c r="N70" s="54">
        <f t="shared" si="83"/>
        <v>0</v>
      </c>
      <c r="O70" s="54">
        <f t="shared" si="83"/>
        <v>0</v>
      </c>
      <c r="P70" s="54">
        <f t="shared" si="83"/>
        <v>0</v>
      </c>
      <c r="Q70" s="54">
        <f t="shared" si="83"/>
        <v>0</v>
      </c>
      <c r="R70" s="54">
        <f t="shared" si="83"/>
        <v>0</v>
      </c>
      <c r="S70" s="54">
        <f t="shared" si="83"/>
        <v>0</v>
      </c>
      <c r="T70" s="54">
        <f t="shared" si="83"/>
        <v>0</v>
      </c>
      <c r="U70" s="54">
        <f t="shared" si="83"/>
        <v>0</v>
      </c>
      <c r="V70" s="54">
        <f t="shared" si="83"/>
        <v>0</v>
      </c>
      <c r="W70" s="54">
        <f t="shared" si="83"/>
        <v>9.1235138145664252E-2</v>
      </c>
      <c r="X70" s="54">
        <f t="shared" si="83"/>
        <v>0.1019615043197042</v>
      </c>
      <c r="Y70" s="54">
        <f t="shared" si="83"/>
        <v>9.9144303101905501E-2</v>
      </c>
      <c r="Z70" s="54">
        <f t="shared" si="83"/>
        <v>0.11035433907278955</v>
      </c>
      <c r="AA70" s="54">
        <f t="shared" si="83"/>
        <v>0.11938300337333883</v>
      </c>
      <c r="AB70" s="54">
        <f t="shared" si="83"/>
        <v>0.12622483159131159</v>
      </c>
      <c r="AC70" s="54">
        <f t="shared" si="83"/>
        <v>0.13442103112380746</v>
      </c>
      <c r="AD70" s="54">
        <f t="shared" si="83"/>
        <v>0.13700289825058889</v>
      </c>
      <c r="AE70" s="54">
        <f t="shared" si="83"/>
        <v>0.13988675558418659</v>
      </c>
      <c r="AF70" s="54">
        <f t="shared" si="83"/>
        <v>0.13820630657814365</v>
      </c>
      <c r="AG70" s="54">
        <f t="shared" si="83"/>
        <v>0.13815599732450554</v>
      </c>
      <c r="AH70" s="54">
        <f t="shared" si="83"/>
        <v>0.13537891098426497</v>
      </c>
      <c r="AI70" s="54">
        <f t="shared" si="83"/>
        <v>0.13421584073019038</v>
      </c>
      <c r="AJ70" s="54">
        <f t="shared" si="83"/>
        <v>0.13194705364799011</v>
      </c>
      <c r="AK70" s="54">
        <f t="shared" si="83"/>
        <v>0.13558197739500621</v>
      </c>
      <c r="AL70" s="54">
        <f t="shared" si="83"/>
        <v>0.12557287717540613</v>
      </c>
      <c r="AM70" s="54">
        <f t="shared" si="84"/>
        <v>0.11548294483039645</v>
      </c>
      <c r="AN70" s="54">
        <f t="shared" si="84"/>
        <v>0.12244932427257332</v>
      </c>
      <c r="AO70" s="54">
        <f t="shared" si="84"/>
        <v>8.5186378027189896E-2</v>
      </c>
      <c r="AP70" s="54">
        <f t="shared" si="84"/>
        <v>7.7872739392325467E-3</v>
      </c>
      <c r="AQ70" s="54">
        <f t="shared" si="84"/>
        <v>4.1697919443872654E-3</v>
      </c>
      <c r="AR70" s="54">
        <f t="shared" si="84"/>
        <v>3.7299283103830799E-3</v>
      </c>
      <c r="AS70" s="54">
        <f t="shared" si="84"/>
        <v>0</v>
      </c>
      <c r="AT70" s="54">
        <f t="shared" si="84"/>
        <v>0</v>
      </c>
      <c r="AU70" s="54">
        <f t="shared" si="84"/>
        <v>0</v>
      </c>
      <c r="AV70" s="54">
        <f t="shared" si="84"/>
        <v>0</v>
      </c>
      <c r="AW70" s="54">
        <f t="shared" si="84"/>
        <v>0</v>
      </c>
      <c r="AX70" s="54">
        <f t="shared" si="85"/>
        <v>0</v>
      </c>
      <c r="AZ70" s="54">
        <f t="shared" si="86"/>
        <v>0</v>
      </c>
      <c r="BA70" s="54">
        <f t="shared" si="86"/>
        <v>0</v>
      </c>
      <c r="BB70" s="54">
        <f t="shared" si="86"/>
        <v>9.1235138145664252E-2</v>
      </c>
      <c r="BC70" s="54">
        <f t="shared" si="86"/>
        <v>0.10491254487298128</v>
      </c>
      <c r="BE70" s="54">
        <f t="shared" si="87"/>
        <v>0.12748433621403837</v>
      </c>
      <c r="BF70" s="54">
        <f t="shared" si="87"/>
        <v>0.1384088154028012</v>
      </c>
      <c r="BG70" s="54">
        <f t="shared" si="87"/>
        <v>0.13588265679967534</v>
      </c>
      <c r="BH70" s="54">
        <f t="shared" si="87"/>
        <v>0.13058881981008136</v>
      </c>
      <c r="BI70" s="54"/>
      <c r="BJ70" s="54">
        <f t="shared" si="90"/>
        <v>0.10640255534052744</v>
      </c>
      <c r="BK70" s="54">
        <f t="shared" si="90"/>
        <v>4.9428392620588929E-3</v>
      </c>
      <c r="BL70" s="54">
        <f t="shared" si="90"/>
        <v>0</v>
      </c>
      <c r="BM70" s="54">
        <f t="shared" si="90"/>
        <v>0</v>
      </c>
      <c r="BN70" s="37"/>
      <c r="BO70" s="54">
        <f t="shared" si="91"/>
        <v>0.10252644465148912</v>
      </c>
      <c r="BP70" s="54">
        <f t="shared" si="91"/>
        <v>0.13347050058563104</v>
      </c>
      <c r="BQ70" s="54">
        <f t="shared" si="88"/>
        <v>6.386273518153085E-2</v>
      </c>
    </row>
    <row r="71" spans="2:69" x14ac:dyDescent="0.35">
      <c r="B71" s="17" t="s">
        <v>20</v>
      </c>
      <c r="C71" s="54">
        <f t="shared" si="82"/>
        <v>0</v>
      </c>
      <c r="D71" s="54">
        <f t="shared" si="83"/>
        <v>0</v>
      </c>
      <c r="E71" s="54">
        <f t="shared" si="83"/>
        <v>0</v>
      </c>
      <c r="F71" s="54">
        <f t="shared" si="83"/>
        <v>0</v>
      </c>
      <c r="G71" s="54">
        <f t="shared" si="83"/>
        <v>0</v>
      </c>
      <c r="H71" s="54">
        <f t="shared" si="83"/>
        <v>0</v>
      </c>
      <c r="I71" s="54">
        <f t="shared" si="83"/>
        <v>0</v>
      </c>
      <c r="J71" s="54">
        <f t="shared" si="83"/>
        <v>0</v>
      </c>
      <c r="K71" s="54">
        <f t="shared" si="83"/>
        <v>0</v>
      </c>
      <c r="L71" s="54">
        <f t="shared" si="83"/>
        <v>0</v>
      </c>
      <c r="M71" s="54">
        <f t="shared" si="83"/>
        <v>0</v>
      </c>
      <c r="N71" s="54">
        <f t="shared" si="83"/>
        <v>0</v>
      </c>
      <c r="O71" s="54">
        <f t="shared" si="83"/>
        <v>0</v>
      </c>
      <c r="P71" s="54">
        <f t="shared" si="83"/>
        <v>0</v>
      </c>
      <c r="Q71" s="54">
        <f t="shared" si="83"/>
        <v>0</v>
      </c>
      <c r="R71" s="54">
        <f t="shared" si="83"/>
        <v>0</v>
      </c>
      <c r="S71" s="54">
        <f t="shared" si="83"/>
        <v>0</v>
      </c>
      <c r="T71" s="54">
        <f t="shared" si="83"/>
        <v>0</v>
      </c>
      <c r="U71" s="54">
        <f t="shared" si="83"/>
        <v>0</v>
      </c>
      <c r="V71" s="54">
        <f t="shared" si="83"/>
        <v>0</v>
      </c>
      <c r="W71" s="54">
        <f t="shared" si="83"/>
        <v>0</v>
      </c>
      <c r="X71" s="54">
        <f t="shared" si="83"/>
        <v>0</v>
      </c>
      <c r="Y71" s="54">
        <f t="shared" si="83"/>
        <v>0</v>
      </c>
      <c r="Z71" s="54">
        <f t="shared" si="83"/>
        <v>0</v>
      </c>
      <c r="AA71" s="54">
        <f t="shared" si="83"/>
        <v>0</v>
      </c>
      <c r="AB71" s="54">
        <f t="shared" si="83"/>
        <v>0</v>
      </c>
      <c r="AC71" s="54">
        <f t="shared" si="83"/>
        <v>0</v>
      </c>
      <c r="AD71" s="54">
        <f t="shared" si="83"/>
        <v>0</v>
      </c>
      <c r="AE71" s="54">
        <f t="shared" si="83"/>
        <v>0</v>
      </c>
      <c r="AF71" s="54">
        <f t="shared" si="83"/>
        <v>0</v>
      </c>
      <c r="AG71" s="54">
        <f t="shared" si="83"/>
        <v>0</v>
      </c>
      <c r="AH71" s="54">
        <f t="shared" si="83"/>
        <v>0</v>
      </c>
      <c r="AI71" s="54">
        <f t="shared" si="83"/>
        <v>0</v>
      </c>
      <c r="AJ71" s="54">
        <f t="shared" si="83"/>
        <v>0</v>
      </c>
      <c r="AK71" s="54">
        <f t="shared" si="83"/>
        <v>0</v>
      </c>
      <c r="AL71" s="54">
        <f t="shared" si="83"/>
        <v>0</v>
      </c>
      <c r="AM71" s="54">
        <f t="shared" si="84"/>
        <v>0</v>
      </c>
      <c r="AN71" s="54">
        <f t="shared" si="84"/>
        <v>0</v>
      </c>
      <c r="AO71" s="54">
        <f t="shared" si="84"/>
        <v>0</v>
      </c>
      <c r="AP71" s="54">
        <f t="shared" si="84"/>
        <v>0</v>
      </c>
      <c r="AQ71" s="54">
        <f t="shared" si="84"/>
        <v>0</v>
      </c>
      <c r="AR71" s="54">
        <f t="shared" si="84"/>
        <v>0</v>
      </c>
      <c r="AS71" s="54">
        <f t="shared" si="84"/>
        <v>0</v>
      </c>
      <c r="AT71" s="54">
        <f t="shared" si="84"/>
        <v>0</v>
      </c>
      <c r="AU71" s="54">
        <f t="shared" si="84"/>
        <v>0</v>
      </c>
      <c r="AV71" s="54">
        <f t="shared" si="84"/>
        <v>0</v>
      </c>
      <c r="AW71" s="54">
        <f t="shared" si="84"/>
        <v>0</v>
      </c>
      <c r="AX71" s="54">
        <f t="shared" si="85"/>
        <v>0</v>
      </c>
      <c r="AZ71" s="54">
        <f t="shared" si="86"/>
        <v>0</v>
      </c>
      <c r="BA71" s="54">
        <f t="shared" si="86"/>
        <v>0</v>
      </c>
      <c r="BB71" s="54">
        <f t="shared" si="86"/>
        <v>0</v>
      </c>
      <c r="BC71" s="54">
        <f t="shared" si="86"/>
        <v>0</v>
      </c>
      <c r="BE71" s="54">
        <f t="shared" si="87"/>
        <v>0</v>
      </c>
      <c r="BF71" s="54">
        <f t="shared" si="87"/>
        <v>0</v>
      </c>
      <c r="BG71" s="54">
        <f t="shared" si="87"/>
        <v>0</v>
      </c>
      <c r="BH71" s="54">
        <f t="shared" si="87"/>
        <v>0</v>
      </c>
      <c r="BI71" s="54"/>
      <c r="BJ71" s="54">
        <f t="shared" si="90"/>
        <v>0</v>
      </c>
      <c r="BK71" s="54">
        <f t="shared" si="90"/>
        <v>0</v>
      </c>
      <c r="BL71" s="54">
        <f t="shared" si="90"/>
        <v>0</v>
      </c>
      <c r="BM71" s="54">
        <f t="shared" si="90"/>
        <v>0</v>
      </c>
      <c r="BN71" s="37"/>
      <c r="BO71" s="54">
        <f t="shared" si="91"/>
        <v>0</v>
      </c>
      <c r="BP71" s="54">
        <f t="shared" si="91"/>
        <v>0</v>
      </c>
      <c r="BQ71" s="54">
        <f t="shared" si="88"/>
        <v>0</v>
      </c>
    </row>
    <row r="72" spans="2:69" x14ac:dyDescent="0.35">
      <c r="B72" s="17" t="s">
        <v>21</v>
      </c>
      <c r="C72" s="54">
        <f t="shared" si="82"/>
        <v>0</v>
      </c>
      <c r="D72" s="54">
        <f t="shared" si="83"/>
        <v>0</v>
      </c>
      <c r="E72" s="54">
        <f t="shared" si="83"/>
        <v>0</v>
      </c>
      <c r="F72" s="54">
        <f t="shared" si="83"/>
        <v>0</v>
      </c>
      <c r="G72" s="54">
        <f t="shared" si="83"/>
        <v>0</v>
      </c>
      <c r="H72" s="54">
        <f t="shared" si="83"/>
        <v>0</v>
      </c>
      <c r="I72" s="54">
        <f t="shared" si="83"/>
        <v>0</v>
      </c>
      <c r="J72" s="54">
        <f t="shared" si="83"/>
        <v>0</v>
      </c>
      <c r="K72" s="54">
        <f t="shared" si="83"/>
        <v>0</v>
      </c>
      <c r="L72" s="54">
        <f t="shared" si="83"/>
        <v>0</v>
      </c>
      <c r="M72" s="54">
        <f t="shared" si="83"/>
        <v>0</v>
      </c>
      <c r="N72" s="54">
        <f t="shared" si="83"/>
        <v>0</v>
      </c>
      <c r="O72" s="54">
        <f t="shared" si="83"/>
        <v>0</v>
      </c>
      <c r="P72" s="54">
        <f t="shared" si="83"/>
        <v>0</v>
      </c>
      <c r="Q72" s="54">
        <f t="shared" si="83"/>
        <v>0</v>
      </c>
      <c r="R72" s="54">
        <f t="shared" si="83"/>
        <v>0</v>
      </c>
      <c r="S72" s="54">
        <f t="shared" si="83"/>
        <v>0</v>
      </c>
      <c r="T72" s="54">
        <f t="shared" si="83"/>
        <v>0</v>
      </c>
      <c r="U72" s="54">
        <f t="shared" si="83"/>
        <v>0</v>
      </c>
      <c r="V72" s="54">
        <f t="shared" si="83"/>
        <v>0</v>
      </c>
      <c r="W72" s="54">
        <f t="shared" si="83"/>
        <v>4.0262650617375217E-2</v>
      </c>
      <c r="X72" s="54">
        <f t="shared" si="83"/>
        <v>3.5413909336695401E-2</v>
      </c>
      <c r="Y72" s="54">
        <f t="shared" si="83"/>
        <v>2.8795966545915104E-2</v>
      </c>
      <c r="Z72" s="54">
        <f t="shared" si="83"/>
        <v>2.5169080514114026E-2</v>
      </c>
      <c r="AA72" s="54">
        <f t="shared" si="83"/>
        <v>4.8305631822319291E-2</v>
      </c>
      <c r="AB72" s="54">
        <f t="shared" si="83"/>
        <v>4.7127582304971619E-2</v>
      </c>
      <c r="AC72" s="54">
        <f t="shared" si="83"/>
        <v>2.9877780339934181E-2</v>
      </c>
      <c r="AD72" s="54">
        <f t="shared" si="83"/>
        <v>2.4011980342942232E-2</v>
      </c>
      <c r="AE72" s="54">
        <f t="shared" si="83"/>
        <v>2.1273638071856071E-2</v>
      </c>
      <c r="AF72" s="54">
        <f t="shared" si="83"/>
        <v>2.2615412467743266E-2</v>
      </c>
      <c r="AG72" s="54">
        <f t="shared" si="83"/>
        <v>2.1163369160738736E-2</v>
      </c>
      <c r="AH72" s="54">
        <f t="shared" si="83"/>
        <v>4.161016284825509E-2</v>
      </c>
      <c r="AI72" s="54">
        <f t="shared" si="83"/>
        <v>3.8147949411770715E-2</v>
      </c>
      <c r="AJ72" s="54">
        <f t="shared" si="83"/>
        <v>4.1583498953349902E-2</v>
      </c>
      <c r="AK72" s="54">
        <f t="shared" si="83"/>
        <v>5.1630747995386979E-2</v>
      </c>
      <c r="AL72" s="54">
        <f t="shared" si="83"/>
        <v>5.4770226771333343E-2</v>
      </c>
      <c r="AM72" s="54">
        <f t="shared" si="84"/>
        <v>7.018798274849429E-2</v>
      </c>
      <c r="AN72" s="54">
        <f t="shared" si="84"/>
        <v>5.6616978506651594E-2</v>
      </c>
      <c r="AO72" s="54">
        <f t="shared" si="84"/>
        <v>5.7052308413288622E-2</v>
      </c>
      <c r="AP72" s="54">
        <f t="shared" si="84"/>
        <v>0.1267914443188804</v>
      </c>
      <c r="AQ72" s="54">
        <f t="shared" si="84"/>
        <v>5.4866987524987511E-2</v>
      </c>
      <c r="AR72" s="54">
        <f t="shared" si="84"/>
        <v>5.6229108799239612E-2</v>
      </c>
      <c r="AS72" s="54">
        <f t="shared" si="84"/>
        <v>0</v>
      </c>
      <c r="AT72" s="54">
        <f t="shared" si="84"/>
        <v>0</v>
      </c>
      <c r="AU72" s="54">
        <f t="shared" si="84"/>
        <v>0</v>
      </c>
      <c r="AV72" s="54">
        <f t="shared" si="84"/>
        <v>0</v>
      </c>
      <c r="AW72" s="54">
        <f t="shared" si="84"/>
        <v>0</v>
      </c>
      <c r="AX72" s="54">
        <f t="shared" si="85"/>
        <v>0</v>
      </c>
      <c r="AZ72" s="54">
        <f t="shared" si="86"/>
        <v>0</v>
      </c>
      <c r="BA72" s="54">
        <f t="shared" si="86"/>
        <v>0</v>
      </c>
      <c r="BB72" s="54">
        <f t="shared" si="86"/>
        <v>4.0262650617375217E-2</v>
      </c>
      <c r="BC72" s="54">
        <f t="shared" si="86"/>
        <v>2.8942555876622408E-2</v>
      </c>
      <c r="BE72" s="54">
        <f t="shared" si="87"/>
        <v>4.0685603380261545E-2</v>
      </c>
      <c r="BF72" s="54">
        <f t="shared" si="87"/>
        <v>2.2586930914974913E-2</v>
      </c>
      <c r="BG72" s="54">
        <f t="shared" si="87"/>
        <v>3.3800896372900568E-2</v>
      </c>
      <c r="BH72" s="54">
        <f t="shared" si="87"/>
        <v>4.959617952565807E-2</v>
      </c>
      <c r="BI72" s="54"/>
      <c r="BJ72" s="54">
        <f t="shared" si="90"/>
        <v>6.0945309655323437E-2</v>
      </c>
      <c r="BK72" s="54">
        <f t="shared" si="90"/>
        <v>7.4211082246226773E-2</v>
      </c>
      <c r="BL72" s="54">
        <f t="shared" si="90"/>
        <v>0</v>
      </c>
      <c r="BM72" s="54">
        <f t="shared" si="90"/>
        <v>0</v>
      </c>
      <c r="BN72" s="37"/>
      <c r="BO72" s="54">
        <f t="shared" si="91"/>
        <v>3.0917409816900093E-2</v>
      </c>
      <c r="BP72" s="54">
        <f t="shared" si="91"/>
        <v>3.6971364782185941E-2</v>
      </c>
      <c r="BQ72" s="54">
        <f t="shared" si="88"/>
        <v>6.6507355382424901E-2</v>
      </c>
    </row>
    <row r="73" spans="2:69" x14ac:dyDescent="0.35">
      <c r="B73" s="17" t="s">
        <v>22</v>
      </c>
      <c r="C73" s="54">
        <f t="shared" si="82"/>
        <v>0</v>
      </c>
      <c r="D73" s="54">
        <f t="shared" si="83"/>
        <v>0</v>
      </c>
      <c r="E73" s="54">
        <f t="shared" si="83"/>
        <v>0</v>
      </c>
      <c r="F73" s="54">
        <f t="shared" si="83"/>
        <v>0</v>
      </c>
      <c r="G73" s="54">
        <f t="shared" si="83"/>
        <v>0</v>
      </c>
      <c r="H73" s="54">
        <f t="shared" si="83"/>
        <v>0</v>
      </c>
      <c r="I73" s="54">
        <f t="shared" si="83"/>
        <v>0</v>
      </c>
      <c r="J73" s="54">
        <f t="shared" si="83"/>
        <v>0</v>
      </c>
      <c r="K73" s="54">
        <f t="shared" si="83"/>
        <v>0</v>
      </c>
      <c r="L73" s="54">
        <f t="shared" si="83"/>
        <v>0</v>
      </c>
      <c r="M73" s="54">
        <f t="shared" si="83"/>
        <v>0</v>
      </c>
      <c r="N73" s="54">
        <f t="shared" si="83"/>
        <v>0</v>
      </c>
      <c r="O73" s="54">
        <f t="shared" si="83"/>
        <v>0</v>
      </c>
      <c r="P73" s="54">
        <f t="shared" si="83"/>
        <v>0</v>
      </c>
      <c r="Q73" s="54">
        <f t="shared" si="83"/>
        <v>0</v>
      </c>
      <c r="R73" s="54">
        <f t="shared" si="83"/>
        <v>0</v>
      </c>
      <c r="S73" s="54">
        <f t="shared" si="83"/>
        <v>0</v>
      </c>
      <c r="T73" s="54">
        <f t="shared" si="83"/>
        <v>0</v>
      </c>
      <c r="U73" s="54">
        <f t="shared" si="83"/>
        <v>0</v>
      </c>
      <c r="V73" s="54">
        <f t="shared" si="83"/>
        <v>0</v>
      </c>
      <c r="W73" s="54">
        <f t="shared" si="83"/>
        <v>5.2294682270423096E-2</v>
      </c>
      <c r="X73" s="54">
        <f t="shared" si="83"/>
        <v>6.3572680729989145E-2</v>
      </c>
      <c r="Y73" s="54">
        <f t="shared" si="83"/>
        <v>5.7307436693477244E-2</v>
      </c>
      <c r="Z73" s="54">
        <f t="shared" si="83"/>
        <v>4.4840599314702793E-2</v>
      </c>
      <c r="AA73" s="54">
        <f t="shared" si="83"/>
        <v>4.3942477232827688E-2</v>
      </c>
      <c r="AB73" s="54">
        <f t="shared" si="83"/>
        <v>3.8846892614564012E-2</v>
      </c>
      <c r="AC73" s="54">
        <f t="shared" si="83"/>
        <v>3.7954262032789308E-2</v>
      </c>
      <c r="AD73" s="54">
        <f t="shared" si="83"/>
        <v>3.8153186697018504E-2</v>
      </c>
      <c r="AE73" s="54">
        <f t="shared" si="83"/>
        <v>3.8535503522033124E-2</v>
      </c>
      <c r="AF73" s="54">
        <f t="shared" si="83"/>
        <v>4.0597289304144892E-2</v>
      </c>
      <c r="AG73" s="54">
        <f t="shared" si="83"/>
        <v>4.3226330186243916E-2</v>
      </c>
      <c r="AH73" s="54">
        <f t="shared" si="83"/>
        <v>4.4598559404160458E-2</v>
      </c>
      <c r="AI73" s="54">
        <f t="shared" si="83"/>
        <v>4.4587431138188291E-2</v>
      </c>
      <c r="AJ73" s="54">
        <f t="shared" si="83"/>
        <v>5.1395512395267393E-2</v>
      </c>
      <c r="AK73" s="54">
        <f t="shared" si="83"/>
        <v>5.6916741872930283E-2</v>
      </c>
      <c r="AL73" s="54">
        <f t="shared" si="83"/>
        <v>5.1333593678797938E-2</v>
      </c>
      <c r="AM73" s="54">
        <f t="shared" si="84"/>
        <v>7.0413225566349213E-2</v>
      </c>
      <c r="AN73" s="54">
        <f t="shared" si="84"/>
        <v>6.7404501838941255E-2</v>
      </c>
      <c r="AO73" s="54">
        <f t="shared" si="84"/>
        <v>6.6391477024724754E-2</v>
      </c>
      <c r="AP73" s="54">
        <f t="shared" si="84"/>
        <v>0</v>
      </c>
      <c r="AQ73" s="54">
        <f t="shared" si="84"/>
        <v>0</v>
      </c>
      <c r="AR73" s="54">
        <f t="shared" si="84"/>
        <v>0</v>
      </c>
      <c r="AS73" s="54">
        <f t="shared" si="84"/>
        <v>0</v>
      </c>
      <c r="AT73" s="54">
        <f t="shared" si="84"/>
        <v>0</v>
      </c>
      <c r="AU73" s="54">
        <f t="shared" si="84"/>
        <v>0</v>
      </c>
      <c r="AV73" s="54">
        <f t="shared" si="84"/>
        <v>0</v>
      </c>
      <c r="AW73" s="54">
        <f t="shared" si="84"/>
        <v>0</v>
      </c>
      <c r="AX73" s="54">
        <f t="shared" si="85"/>
        <v>0</v>
      </c>
      <c r="AZ73" s="54">
        <f t="shared" si="86"/>
        <v>0</v>
      </c>
      <c r="BA73" s="54">
        <f t="shared" si="86"/>
        <v>0</v>
      </c>
      <c r="BB73" s="54">
        <f t="shared" si="86"/>
        <v>5.2294682270423096E-2</v>
      </c>
      <c r="BC73" s="54">
        <f t="shared" si="86"/>
        <v>5.340494313783644E-2</v>
      </c>
      <c r="BE73" s="54">
        <f t="shared" si="87"/>
        <v>3.9957214835914197E-2</v>
      </c>
      <c r="BF73" s="54">
        <f t="shared" si="87"/>
        <v>3.9150094164880349E-2</v>
      </c>
      <c r="BG73" s="54">
        <f t="shared" si="87"/>
        <v>4.4149894742700972E-2</v>
      </c>
      <c r="BH73" s="54">
        <f t="shared" si="87"/>
        <v>5.300707068068515E-2</v>
      </c>
      <c r="BI73" s="54"/>
      <c r="BJ73" s="54">
        <f t="shared" si="90"/>
        <v>6.7949969981291811E-2</v>
      </c>
      <c r="BK73" s="54">
        <f t="shared" si="90"/>
        <v>0</v>
      </c>
      <c r="BL73" s="54">
        <f t="shared" si="90"/>
        <v>0</v>
      </c>
      <c r="BM73" s="54">
        <f t="shared" si="90"/>
        <v>0</v>
      </c>
      <c r="BN73" s="37"/>
      <c r="BO73" s="54">
        <f t="shared" si="91"/>
        <v>5.3211251910071901E-2</v>
      </c>
      <c r="BP73" s="54">
        <f t="shared" si="91"/>
        <v>4.4836301317416248E-2</v>
      </c>
      <c r="BQ73" s="54">
        <f t="shared" si="88"/>
        <v>3.946004694052746E-2</v>
      </c>
    </row>
    <row r="74" spans="2:69" x14ac:dyDescent="0.35">
      <c r="B74" s="17" t="s">
        <v>23</v>
      </c>
      <c r="C74" s="54">
        <f t="shared" si="82"/>
        <v>0</v>
      </c>
      <c r="D74" s="54">
        <f t="shared" si="83"/>
        <v>0</v>
      </c>
      <c r="E74" s="54">
        <f t="shared" si="83"/>
        <v>0</v>
      </c>
      <c r="F74" s="54">
        <f t="shared" si="83"/>
        <v>0</v>
      </c>
      <c r="G74" s="54">
        <f t="shared" si="83"/>
        <v>0</v>
      </c>
      <c r="H74" s="54">
        <f t="shared" si="83"/>
        <v>0</v>
      </c>
      <c r="I74" s="54">
        <f t="shared" si="83"/>
        <v>0</v>
      </c>
      <c r="J74" s="54">
        <f t="shared" si="83"/>
        <v>0</v>
      </c>
      <c r="K74" s="54">
        <f t="shared" si="83"/>
        <v>0</v>
      </c>
      <c r="L74" s="54">
        <f t="shared" si="83"/>
        <v>0</v>
      </c>
      <c r="M74" s="54">
        <f t="shared" si="83"/>
        <v>0</v>
      </c>
      <c r="N74" s="54">
        <f t="shared" si="83"/>
        <v>0</v>
      </c>
      <c r="O74" s="54">
        <f t="shared" si="83"/>
        <v>0</v>
      </c>
      <c r="P74" s="54">
        <f t="shared" si="83"/>
        <v>0</v>
      </c>
      <c r="Q74" s="54">
        <f t="shared" si="83"/>
        <v>0</v>
      </c>
      <c r="R74" s="54">
        <f t="shared" si="83"/>
        <v>0</v>
      </c>
      <c r="S74" s="54">
        <f t="shared" si="83"/>
        <v>0</v>
      </c>
      <c r="T74" s="54">
        <f t="shared" si="83"/>
        <v>0</v>
      </c>
      <c r="U74" s="54">
        <f t="shared" si="83"/>
        <v>0</v>
      </c>
      <c r="V74" s="54">
        <f t="shared" si="83"/>
        <v>0</v>
      </c>
      <c r="W74" s="54">
        <f t="shared" si="83"/>
        <v>0</v>
      </c>
      <c r="X74" s="54">
        <f t="shared" si="83"/>
        <v>0</v>
      </c>
      <c r="Y74" s="54">
        <f t="shared" si="83"/>
        <v>0</v>
      </c>
      <c r="Z74" s="54">
        <f t="shared" si="83"/>
        <v>0</v>
      </c>
      <c r="AA74" s="54">
        <f t="shared" si="83"/>
        <v>0</v>
      </c>
      <c r="AB74" s="54">
        <f t="shared" si="83"/>
        <v>0</v>
      </c>
      <c r="AC74" s="54">
        <f t="shared" si="83"/>
        <v>0</v>
      </c>
      <c r="AD74" s="54">
        <f t="shared" si="83"/>
        <v>0</v>
      </c>
      <c r="AE74" s="54">
        <f t="shared" si="83"/>
        <v>0</v>
      </c>
      <c r="AF74" s="54">
        <f t="shared" si="83"/>
        <v>0</v>
      </c>
      <c r="AG74" s="54">
        <f t="shared" si="83"/>
        <v>0</v>
      </c>
      <c r="AH74" s="54">
        <f t="shared" si="83"/>
        <v>0</v>
      </c>
      <c r="AI74" s="54">
        <f t="shared" si="83"/>
        <v>0</v>
      </c>
      <c r="AJ74" s="54">
        <f t="shared" si="83"/>
        <v>0</v>
      </c>
      <c r="AK74" s="54">
        <f t="shared" si="83"/>
        <v>0</v>
      </c>
      <c r="AL74" s="54">
        <f t="shared" si="83"/>
        <v>0</v>
      </c>
      <c r="AM74" s="54">
        <f t="shared" si="84"/>
        <v>0</v>
      </c>
      <c r="AN74" s="54">
        <f t="shared" si="84"/>
        <v>0</v>
      </c>
      <c r="AO74" s="54">
        <f t="shared" si="84"/>
        <v>0</v>
      </c>
      <c r="AP74" s="54">
        <f t="shared" si="84"/>
        <v>0</v>
      </c>
      <c r="AQ74" s="54">
        <f t="shared" si="84"/>
        <v>0</v>
      </c>
      <c r="AR74" s="54">
        <f t="shared" si="84"/>
        <v>0</v>
      </c>
      <c r="AS74" s="54">
        <f t="shared" si="84"/>
        <v>0</v>
      </c>
      <c r="AT74" s="54">
        <f t="shared" si="84"/>
        <v>0</v>
      </c>
      <c r="AU74" s="54">
        <f t="shared" si="84"/>
        <v>0</v>
      </c>
      <c r="AV74" s="54">
        <f t="shared" si="84"/>
        <v>0</v>
      </c>
      <c r="AW74" s="54">
        <f t="shared" si="84"/>
        <v>0</v>
      </c>
      <c r="AX74" s="54">
        <f t="shared" si="85"/>
        <v>0</v>
      </c>
      <c r="AZ74" s="54">
        <f t="shared" si="86"/>
        <v>0</v>
      </c>
      <c r="BA74" s="54">
        <f t="shared" si="86"/>
        <v>0</v>
      </c>
      <c r="BB74" s="54">
        <f t="shared" si="86"/>
        <v>0</v>
      </c>
      <c r="BC74" s="54">
        <f t="shared" si="86"/>
        <v>0</v>
      </c>
      <c r="BE74" s="54">
        <f t="shared" si="87"/>
        <v>0</v>
      </c>
      <c r="BF74" s="54">
        <f t="shared" si="87"/>
        <v>0</v>
      </c>
      <c r="BG74" s="54">
        <f t="shared" si="87"/>
        <v>0</v>
      </c>
      <c r="BH74" s="54">
        <f t="shared" si="87"/>
        <v>0</v>
      </c>
      <c r="BI74" s="54"/>
      <c r="BJ74" s="54">
        <f t="shared" si="90"/>
        <v>0</v>
      </c>
      <c r="BK74" s="54">
        <f t="shared" si="90"/>
        <v>0</v>
      </c>
      <c r="BL74" s="54">
        <f t="shared" si="90"/>
        <v>0</v>
      </c>
      <c r="BM74" s="54">
        <f t="shared" si="90"/>
        <v>0</v>
      </c>
      <c r="BN74" s="37"/>
      <c r="BO74" s="54">
        <f t="shared" si="91"/>
        <v>0</v>
      </c>
      <c r="BP74" s="54">
        <f t="shared" si="91"/>
        <v>0</v>
      </c>
      <c r="BQ74" s="54">
        <f t="shared" si="88"/>
        <v>0</v>
      </c>
    </row>
    <row r="75" spans="2:69" x14ac:dyDescent="0.35">
      <c r="B75" s="17" t="s">
        <v>24</v>
      </c>
      <c r="C75" s="54">
        <f t="shared" si="82"/>
        <v>0</v>
      </c>
      <c r="D75" s="54">
        <f t="shared" si="83"/>
        <v>0</v>
      </c>
      <c r="E75" s="54">
        <f t="shared" si="83"/>
        <v>0</v>
      </c>
      <c r="F75" s="54">
        <f t="shared" si="83"/>
        <v>0</v>
      </c>
      <c r="G75" s="54">
        <f t="shared" si="83"/>
        <v>0</v>
      </c>
      <c r="H75" s="54">
        <f t="shared" si="83"/>
        <v>0</v>
      </c>
      <c r="I75" s="54">
        <f t="shared" si="83"/>
        <v>0</v>
      </c>
      <c r="J75" s="54">
        <f t="shared" si="83"/>
        <v>0</v>
      </c>
      <c r="K75" s="54">
        <f t="shared" si="83"/>
        <v>0</v>
      </c>
      <c r="L75" s="54">
        <f t="shared" si="83"/>
        <v>0</v>
      </c>
      <c r="M75" s="54">
        <f t="shared" si="83"/>
        <v>0</v>
      </c>
      <c r="N75" s="54">
        <f t="shared" si="83"/>
        <v>0</v>
      </c>
      <c r="O75" s="54">
        <f t="shared" si="83"/>
        <v>0</v>
      </c>
      <c r="P75" s="54">
        <f t="shared" si="83"/>
        <v>0</v>
      </c>
      <c r="Q75" s="54">
        <f t="shared" si="83"/>
        <v>0</v>
      </c>
      <c r="R75" s="54">
        <f t="shared" si="83"/>
        <v>0</v>
      </c>
      <c r="S75" s="54">
        <f t="shared" si="83"/>
        <v>0</v>
      </c>
      <c r="T75" s="54">
        <f t="shared" si="83"/>
        <v>0</v>
      </c>
      <c r="U75" s="54">
        <f t="shared" si="83"/>
        <v>0</v>
      </c>
      <c r="V75" s="54">
        <f t="shared" si="83"/>
        <v>0</v>
      </c>
      <c r="W75" s="54">
        <f t="shared" si="83"/>
        <v>4.7248764069990458E-3</v>
      </c>
      <c r="X75" s="54">
        <f t="shared" si="83"/>
        <v>5.2030332019408765E-3</v>
      </c>
      <c r="Y75" s="54">
        <f t="shared" si="83"/>
        <v>2.4851645180178866E-3</v>
      </c>
      <c r="Z75" s="54">
        <f t="shared" si="83"/>
        <v>6.9390324984160677E-4</v>
      </c>
      <c r="AA75" s="54">
        <f t="shared" si="83"/>
        <v>5.4931296688833138E-4</v>
      </c>
      <c r="AB75" s="54">
        <f t="shared" si="83"/>
        <v>2.778931158483766E-4</v>
      </c>
      <c r="AC75" s="54">
        <f t="shared" ref="AC75:AL75" si="92">IF(ISERROR(AC65/AC$55),0,AC65/AC$55)</f>
        <v>3.8472465581413252E-4</v>
      </c>
      <c r="AD75" s="54">
        <f t="shared" si="92"/>
        <v>3.8889875099737105E-4</v>
      </c>
      <c r="AE75" s="54">
        <f t="shared" si="92"/>
        <v>3.0352705971374485E-4</v>
      </c>
      <c r="AF75" s="54">
        <f t="shared" si="92"/>
        <v>4.8572705149647673E-5</v>
      </c>
      <c r="AG75" s="54">
        <f t="shared" si="92"/>
        <v>1.8267974788112947E-4</v>
      </c>
      <c r="AH75" s="54">
        <f t="shared" si="92"/>
        <v>0</v>
      </c>
      <c r="AI75" s="54">
        <f t="shared" si="92"/>
        <v>0</v>
      </c>
      <c r="AJ75" s="54">
        <f t="shared" si="92"/>
        <v>0</v>
      </c>
      <c r="AK75" s="54">
        <f t="shared" si="92"/>
        <v>0</v>
      </c>
      <c r="AL75" s="54">
        <f t="shared" si="92"/>
        <v>0</v>
      </c>
      <c r="AM75" s="54">
        <f t="shared" ref="AM75:AW75" si="93">IF(ISERROR(AM65/AM$55),0,AM65/AM$55)</f>
        <v>0</v>
      </c>
      <c r="AN75" s="54">
        <f t="shared" si="93"/>
        <v>0</v>
      </c>
      <c r="AO75" s="54">
        <f t="shared" si="93"/>
        <v>0</v>
      </c>
      <c r="AP75" s="54">
        <f t="shared" si="93"/>
        <v>0</v>
      </c>
      <c r="AQ75" s="54">
        <f t="shared" si="93"/>
        <v>0</v>
      </c>
      <c r="AR75" s="54">
        <f t="shared" si="93"/>
        <v>0</v>
      </c>
      <c r="AS75" s="54">
        <f t="shared" si="93"/>
        <v>0</v>
      </c>
      <c r="AT75" s="54">
        <f t="shared" si="93"/>
        <v>0</v>
      </c>
      <c r="AU75" s="54">
        <f t="shared" si="93"/>
        <v>0</v>
      </c>
      <c r="AV75" s="54">
        <f t="shared" si="93"/>
        <v>0</v>
      </c>
      <c r="AW75" s="54">
        <f t="shared" si="93"/>
        <v>0</v>
      </c>
      <c r="AX75" s="54">
        <f t="shared" si="85"/>
        <v>0</v>
      </c>
      <c r="AZ75" s="54">
        <f t="shared" si="86"/>
        <v>0</v>
      </c>
      <c r="BA75" s="54">
        <f t="shared" si="86"/>
        <v>0</v>
      </c>
      <c r="BB75" s="54">
        <f t="shared" si="86"/>
        <v>4.7248764069990458E-3</v>
      </c>
      <c r="BC75" s="54">
        <f t="shared" si="86"/>
        <v>2.4103631250341996E-3</v>
      </c>
      <c r="BE75" s="54">
        <f t="shared" si="87"/>
        <v>3.9771128234940246E-4</v>
      </c>
      <c r="BF75" s="54">
        <f t="shared" si="87"/>
        <v>2.3917639365835872E-4</v>
      </c>
      <c r="BG75" s="54">
        <f t="shared" si="87"/>
        <v>5.9223914263743683E-5</v>
      </c>
      <c r="BH75" s="54">
        <f t="shared" si="87"/>
        <v>0</v>
      </c>
      <c r="BI75" s="54"/>
      <c r="BJ75" s="54">
        <f t="shared" si="90"/>
        <v>0</v>
      </c>
      <c r="BK75" s="54">
        <f t="shared" si="90"/>
        <v>0</v>
      </c>
      <c r="BL75" s="54">
        <f t="shared" si="90"/>
        <v>0</v>
      </c>
      <c r="BM75" s="54">
        <f t="shared" si="90"/>
        <v>0</v>
      </c>
      <c r="BN75" s="37"/>
      <c r="BO75" s="54">
        <f t="shared" si="91"/>
        <v>2.814142932482114E-3</v>
      </c>
      <c r="BP75" s="54">
        <f t="shared" si="91"/>
        <v>1.4330361397798467E-4</v>
      </c>
      <c r="BQ75" s="54">
        <f t="shared" si="88"/>
        <v>0</v>
      </c>
    </row>
    <row r="78" spans="2:69" ht="15.5" x14ac:dyDescent="0.35">
      <c r="B78" s="56" t="s">
        <v>25</v>
      </c>
      <c r="C78" s="57">
        <f>IF(ISERROR((C55)/C$8),0,((C55)/C$8))</f>
        <v>0</v>
      </c>
      <c r="D78" s="57">
        <f t="shared" ref="D78:AL78" si="94">IF(ISERROR((D55)/D$8),0,((D55)/D$8))</f>
        <v>0</v>
      </c>
      <c r="E78" s="57">
        <f t="shared" si="94"/>
        <v>0</v>
      </c>
      <c r="F78" s="57">
        <f t="shared" si="94"/>
        <v>0</v>
      </c>
      <c r="G78" s="57">
        <f t="shared" si="94"/>
        <v>0</v>
      </c>
      <c r="H78" s="57">
        <f t="shared" si="94"/>
        <v>0</v>
      </c>
      <c r="I78" s="57">
        <f t="shared" si="94"/>
        <v>0</v>
      </c>
      <c r="J78" s="57">
        <f t="shared" si="94"/>
        <v>0</v>
      </c>
      <c r="K78" s="57">
        <f t="shared" si="94"/>
        <v>0</v>
      </c>
      <c r="L78" s="57">
        <f t="shared" si="94"/>
        <v>0</v>
      </c>
      <c r="M78" s="57">
        <f t="shared" si="94"/>
        <v>0</v>
      </c>
      <c r="N78" s="57">
        <f t="shared" si="94"/>
        <v>0</v>
      </c>
      <c r="O78" s="57">
        <f t="shared" si="94"/>
        <v>0</v>
      </c>
      <c r="P78" s="57">
        <f t="shared" si="94"/>
        <v>0</v>
      </c>
      <c r="Q78" s="57">
        <f t="shared" si="94"/>
        <v>0</v>
      </c>
      <c r="R78" s="57">
        <f t="shared" si="94"/>
        <v>0</v>
      </c>
      <c r="S78" s="57">
        <f t="shared" si="94"/>
        <v>0</v>
      </c>
      <c r="T78" s="57">
        <f t="shared" si="94"/>
        <v>0</v>
      </c>
      <c r="U78" s="57">
        <f t="shared" si="94"/>
        <v>0</v>
      </c>
      <c r="V78" s="57">
        <f t="shared" si="94"/>
        <v>0</v>
      </c>
      <c r="W78" s="57">
        <f t="shared" si="94"/>
        <v>442.02021661929371</v>
      </c>
      <c r="X78" s="57">
        <f t="shared" si="94"/>
        <v>508.32241147798561</v>
      </c>
      <c r="Y78" s="57">
        <f t="shared" si="94"/>
        <v>477.16308932912909</v>
      </c>
      <c r="Z78" s="57">
        <f t="shared" si="94"/>
        <v>628.89453592377117</v>
      </c>
      <c r="AA78" s="57">
        <f t="shared" si="94"/>
        <v>604.58173751125889</v>
      </c>
      <c r="AB78" s="57">
        <f t="shared" si="94"/>
        <v>615.17897585900175</v>
      </c>
      <c r="AC78" s="57">
        <f t="shared" si="94"/>
        <v>646.72677580799837</v>
      </c>
      <c r="AD78" s="57">
        <f t="shared" si="94"/>
        <v>650.13715978857306</v>
      </c>
      <c r="AE78" s="57">
        <f t="shared" si="94"/>
        <v>675.73936222016891</v>
      </c>
      <c r="AF78" s="57">
        <f t="shared" si="94"/>
        <v>648.05789872642242</v>
      </c>
      <c r="AG78" s="57">
        <f t="shared" si="94"/>
        <v>668.95963031554697</v>
      </c>
      <c r="AH78" s="57">
        <f t="shared" si="94"/>
        <v>688.22035070306401</v>
      </c>
      <c r="AI78" s="57">
        <f t="shared" si="94"/>
        <v>655.34608732675702</v>
      </c>
      <c r="AJ78" s="57">
        <f t="shared" si="94"/>
        <v>607.13646739418471</v>
      </c>
      <c r="AK78" s="57">
        <f t="shared" si="94"/>
        <v>552.37681694406569</v>
      </c>
      <c r="AL78" s="57">
        <f t="shared" si="94"/>
        <v>683.11753776936359</v>
      </c>
      <c r="AM78" s="57">
        <f t="shared" ref="AM78:AW78" si="95">IF(ISERROR((AM55)/AM$8),0,((AM55)/AM$8))</f>
        <v>510.04037748364641</v>
      </c>
      <c r="AN78" s="57">
        <f t="shared" si="95"/>
        <v>519.32432817278425</v>
      </c>
      <c r="AO78" s="57">
        <f t="shared" si="95"/>
        <v>582.8869304631512</v>
      </c>
      <c r="AP78" s="57">
        <f t="shared" si="95"/>
        <v>319.8547637134908</v>
      </c>
      <c r="AQ78" s="57">
        <f t="shared" si="95"/>
        <v>389.38886140832767</v>
      </c>
      <c r="AR78" s="57">
        <f t="shared" si="95"/>
        <v>408.04768305867731</v>
      </c>
      <c r="AS78" s="57">
        <f t="shared" si="95"/>
        <v>0</v>
      </c>
      <c r="AT78" s="57">
        <f t="shared" si="95"/>
        <v>0</v>
      </c>
      <c r="AU78" s="57">
        <f t="shared" si="95"/>
        <v>0</v>
      </c>
      <c r="AV78" s="57">
        <f t="shared" si="95"/>
        <v>0</v>
      </c>
      <c r="AW78" s="57">
        <f t="shared" si="95"/>
        <v>0</v>
      </c>
      <c r="AX78" s="57">
        <f>IF(ISERROR((AX55)/AX$8),0,((AX55)/AX$8))</f>
        <v>0</v>
      </c>
      <c r="AZ78" s="57">
        <f>AVERAGE(O78:Q78)</f>
        <v>0</v>
      </c>
      <c r="BA78" s="57">
        <f>AVERAGE(R78:T78)</f>
        <v>0</v>
      </c>
      <c r="BB78" s="57">
        <f>AVERAGE(U78:W78)</f>
        <v>147.34007220643124</v>
      </c>
      <c r="BC78" s="57">
        <f>AVERAGE(X78:Z78)</f>
        <v>538.12667891029525</v>
      </c>
      <c r="BE78" s="57">
        <f>AVERAGE(AA78:AC78)</f>
        <v>622.16249639275304</v>
      </c>
      <c r="BF78" s="57">
        <f>AVERAGE(AD78:AF78)</f>
        <v>657.97814024505487</v>
      </c>
      <c r="BG78" s="57">
        <f>AVERAGE(AG78:AI78)</f>
        <v>670.8420227817893</v>
      </c>
      <c r="BH78" s="57">
        <f>AVERAGE(AJ78:AL78)</f>
        <v>614.21027403587129</v>
      </c>
      <c r="BI78" s="195"/>
      <c r="BJ78" s="91">
        <f t="shared" ref="BJ78:BJ86" si="96">AVERAGE(AM78:AO78)</f>
        <v>537.4172120398606</v>
      </c>
      <c r="BK78" s="91">
        <f t="shared" ref="BK78:BK86" si="97">AVERAGE(AP78:AR78)</f>
        <v>372.43043606016528</v>
      </c>
      <c r="BL78" s="91">
        <f t="shared" ref="BL78:BL86" si="98">AVERAGE(AS78:AU78)</f>
        <v>0</v>
      </c>
      <c r="BM78" s="91">
        <f t="shared" ref="BM78:BM86" si="99">AVERAGE(AV78:AX78)</f>
        <v>0</v>
      </c>
      <c r="BO78" s="91">
        <f>AVERAGE(AZ78:BC78)</f>
        <v>171.36668777918163</v>
      </c>
      <c r="BP78" s="91">
        <f>AVERAGE(BE78:BH78)</f>
        <v>641.2982333638671</v>
      </c>
      <c r="BQ78" s="91">
        <f t="shared" ref="BQ78:BQ86" si="100">AVERAGE(BJ78:BM78)</f>
        <v>227.46191202500648</v>
      </c>
    </row>
    <row r="79" spans="2:69" x14ac:dyDescent="0.35">
      <c r="B79" t="s">
        <v>26</v>
      </c>
      <c r="C79" s="58">
        <f t="shared" ref="C79:C86" si="101">IF(ISERROR((C58)/C$8),0,((C58)/C$8))</f>
        <v>0</v>
      </c>
      <c r="D79" s="58">
        <f t="shared" ref="D79:AL86" si="102">IF(ISERROR((D58)/D$8),0,((D58)/D$8))</f>
        <v>0</v>
      </c>
      <c r="E79" s="58">
        <f t="shared" si="102"/>
        <v>0</v>
      </c>
      <c r="F79" s="58">
        <f t="shared" si="102"/>
        <v>0</v>
      </c>
      <c r="G79" s="58">
        <f t="shared" si="102"/>
        <v>0</v>
      </c>
      <c r="H79" s="58">
        <f t="shared" si="102"/>
        <v>0</v>
      </c>
      <c r="I79" s="58">
        <f t="shared" si="102"/>
        <v>0</v>
      </c>
      <c r="J79" s="58">
        <f t="shared" si="102"/>
        <v>0</v>
      </c>
      <c r="K79" s="58">
        <f t="shared" si="102"/>
        <v>0</v>
      </c>
      <c r="L79" s="58">
        <f t="shared" si="102"/>
        <v>0</v>
      </c>
      <c r="M79" s="58">
        <f t="shared" si="102"/>
        <v>0</v>
      </c>
      <c r="N79" s="58">
        <f t="shared" si="102"/>
        <v>0</v>
      </c>
      <c r="O79" s="58">
        <f t="shared" si="102"/>
        <v>0</v>
      </c>
      <c r="P79" s="58">
        <f t="shared" si="102"/>
        <v>0</v>
      </c>
      <c r="Q79" s="58">
        <f t="shared" si="102"/>
        <v>0</v>
      </c>
      <c r="R79" s="58">
        <f t="shared" si="102"/>
        <v>0</v>
      </c>
      <c r="S79" s="58">
        <f t="shared" si="102"/>
        <v>0</v>
      </c>
      <c r="T79" s="58">
        <f t="shared" si="102"/>
        <v>0</v>
      </c>
      <c r="U79" s="58">
        <f t="shared" si="102"/>
        <v>0</v>
      </c>
      <c r="V79" s="58">
        <f t="shared" si="102"/>
        <v>0</v>
      </c>
      <c r="W79" s="58">
        <f t="shared" si="102"/>
        <v>0</v>
      </c>
      <c r="X79" s="58">
        <f t="shared" si="102"/>
        <v>0</v>
      </c>
      <c r="Y79" s="58">
        <f t="shared" si="102"/>
        <v>0</v>
      </c>
      <c r="Z79" s="58">
        <f t="shared" si="102"/>
        <v>0</v>
      </c>
      <c r="AA79" s="58">
        <f t="shared" si="102"/>
        <v>0</v>
      </c>
      <c r="AB79" s="58">
        <f t="shared" si="102"/>
        <v>0</v>
      </c>
      <c r="AC79" s="58">
        <f t="shared" si="102"/>
        <v>0</v>
      </c>
      <c r="AD79" s="58">
        <f t="shared" si="102"/>
        <v>0</v>
      </c>
      <c r="AE79" s="58">
        <f t="shared" si="102"/>
        <v>0</v>
      </c>
      <c r="AF79" s="58">
        <f t="shared" si="102"/>
        <v>0</v>
      </c>
      <c r="AG79" s="58">
        <f t="shared" si="102"/>
        <v>0</v>
      </c>
      <c r="AH79" s="58">
        <f t="shared" si="102"/>
        <v>0</v>
      </c>
      <c r="AI79" s="58">
        <f t="shared" si="102"/>
        <v>0</v>
      </c>
      <c r="AJ79" s="58">
        <f t="shared" si="102"/>
        <v>0</v>
      </c>
      <c r="AK79" s="58">
        <f t="shared" si="102"/>
        <v>0</v>
      </c>
      <c r="AL79" s="58">
        <f t="shared" si="102"/>
        <v>0</v>
      </c>
      <c r="AM79" s="58">
        <f t="shared" ref="AM79:AW85" si="103">IF(ISERROR((AM58)/AM$8),0,((AM58)/AM$8))</f>
        <v>0</v>
      </c>
      <c r="AN79" s="58">
        <f t="shared" si="103"/>
        <v>0</v>
      </c>
      <c r="AO79" s="58">
        <f t="shared" si="103"/>
        <v>0</v>
      </c>
      <c r="AP79" s="58">
        <f t="shared" si="103"/>
        <v>0</v>
      </c>
      <c r="AQ79" s="58">
        <f t="shared" si="103"/>
        <v>0</v>
      </c>
      <c r="AR79" s="58">
        <f t="shared" si="103"/>
        <v>0</v>
      </c>
      <c r="AS79" s="58">
        <f t="shared" si="103"/>
        <v>0</v>
      </c>
      <c r="AT79" s="58">
        <f t="shared" si="103"/>
        <v>0</v>
      </c>
      <c r="AU79" s="58">
        <f t="shared" si="103"/>
        <v>0</v>
      </c>
      <c r="AV79" s="58">
        <f t="shared" si="103"/>
        <v>0</v>
      </c>
      <c r="AW79" s="58">
        <f t="shared" si="103"/>
        <v>0</v>
      </c>
      <c r="AX79" s="58">
        <f t="shared" ref="AX79:AX86" si="104">IF(ISERROR((AX58)/AX$8),0,((AX58)/AX$8))</f>
        <v>0</v>
      </c>
      <c r="AZ79" s="58">
        <f>AVERAGE(O79:Q79)</f>
        <v>0</v>
      </c>
      <c r="BA79" s="58">
        <f>AVERAGE(R79:T79)</f>
        <v>0</v>
      </c>
      <c r="BB79" s="58">
        <f t="shared" ref="BB79:BB86" si="105">AVERAGE(U79:W79)</f>
        <v>0</v>
      </c>
      <c r="BC79" s="58">
        <f t="shared" ref="BC79:BC86" si="106">AVERAGE(X79:Z79)</f>
        <v>0</v>
      </c>
      <c r="BE79" s="58">
        <f t="shared" ref="BE79:BE86" si="107">AVERAGE(AA79:AC79)</f>
        <v>0</v>
      </c>
      <c r="BF79" s="58">
        <f t="shared" ref="BF79:BF86" si="108">AVERAGE(AD79:AF79)</f>
        <v>0</v>
      </c>
      <c r="BG79" s="58">
        <f t="shared" ref="BG79:BG86" si="109">AVERAGE(AG79:AI79)</f>
        <v>0</v>
      </c>
      <c r="BH79" s="58">
        <f t="shared" ref="BH79:BH86" si="110">AVERAGE(AJ79:AL79)</f>
        <v>0</v>
      </c>
      <c r="BI79" s="58"/>
      <c r="BJ79" s="90">
        <f t="shared" si="96"/>
        <v>0</v>
      </c>
      <c r="BK79" s="90">
        <f t="shared" si="97"/>
        <v>0</v>
      </c>
      <c r="BL79" s="90">
        <f t="shared" si="98"/>
        <v>0</v>
      </c>
      <c r="BM79" s="90">
        <f t="shared" si="99"/>
        <v>0</v>
      </c>
      <c r="BO79" s="90">
        <f t="shared" ref="BO79:BO86" si="111">AVERAGE(AZ79:BC79)</f>
        <v>0</v>
      </c>
      <c r="BP79" s="90">
        <f t="shared" ref="BP79:BP86" si="112">AVERAGE(BE79:BH79)</f>
        <v>0</v>
      </c>
      <c r="BQ79" s="90">
        <f t="shared" si="100"/>
        <v>0</v>
      </c>
    </row>
    <row r="80" spans="2:69" x14ac:dyDescent="0.35">
      <c r="B80" t="s">
        <v>27</v>
      </c>
      <c r="C80" s="58">
        <f t="shared" si="101"/>
        <v>0</v>
      </c>
      <c r="D80" s="58">
        <f t="shared" ref="D80:R80" si="113">IF(ISERROR((D59)/D$8),0,((D59)/D$8))</f>
        <v>0</v>
      </c>
      <c r="E80" s="58">
        <f t="shared" si="113"/>
        <v>0</v>
      </c>
      <c r="F80" s="58">
        <f t="shared" si="113"/>
        <v>0</v>
      </c>
      <c r="G80" s="58">
        <f t="shared" si="113"/>
        <v>0</v>
      </c>
      <c r="H80" s="58">
        <f t="shared" si="113"/>
        <v>0</v>
      </c>
      <c r="I80" s="58">
        <f t="shared" si="113"/>
        <v>0</v>
      </c>
      <c r="J80" s="58">
        <f t="shared" si="113"/>
        <v>0</v>
      </c>
      <c r="K80" s="58">
        <f t="shared" si="113"/>
        <v>0</v>
      </c>
      <c r="L80" s="58">
        <f t="shared" si="113"/>
        <v>0</v>
      </c>
      <c r="M80" s="58">
        <f t="shared" si="113"/>
        <v>0</v>
      </c>
      <c r="N80" s="58">
        <f t="shared" si="113"/>
        <v>0</v>
      </c>
      <c r="O80" s="58">
        <f t="shared" si="113"/>
        <v>0</v>
      </c>
      <c r="P80" s="58">
        <f t="shared" si="113"/>
        <v>0</v>
      </c>
      <c r="Q80" s="58">
        <f t="shared" si="113"/>
        <v>0</v>
      </c>
      <c r="R80" s="58">
        <f t="shared" si="113"/>
        <v>0</v>
      </c>
      <c r="S80" s="58">
        <f t="shared" si="102"/>
        <v>0</v>
      </c>
      <c r="T80" s="58">
        <f t="shared" si="102"/>
        <v>0</v>
      </c>
      <c r="U80" s="58">
        <f t="shared" si="102"/>
        <v>0</v>
      </c>
      <c r="V80" s="58">
        <f t="shared" si="102"/>
        <v>0</v>
      </c>
      <c r="W80" s="58">
        <f t="shared" si="102"/>
        <v>358.69173786716618</v>
      </c>
      <c r="X80" s="58">
        <f t="shared" si="102"/>
        <v>403.53117317337995</v>
      </c>
      <c r="Y80" s="58">
        <f t="shared" si="102"/>
        <v>387.58389270127162</v>
      </c>
      <c r="Z80" s="58">
        <f t="shared" si="102"/>
        <v>515.02819799701399</v>
      </c>
      <c r="AA80" s="58">
        <f t="shared" si="102"/>
        <v>476.30132725984561</v>
      </c>
      <c r="AB80" s="58">
        <f t="shared" si="102"/>
        <v>484.46746979926257</v>
      </c>
      <c r="AC80" s="58">
        <f t="shared" si="102"/>
        <v>515.6754859521003</v>
      </c>
      <c r="AD80" s="58">
        <f t="shared" si="102"/>
        <v>520.39776197057131</v>
      </c>
      <c r="AE80" s="58">
        <f t="shared" si="102"/>
        <v>540.59187884132393</v>
      </c>
      <c r="AF80" s="58">
        <f t="shared" si="102"/>
        <v>517.49524148630633</v>
      </c>
      <c r="AG80" s="58">
        <f t="shared" si="102"/>
        <v>533.34253057157468</v>
      </c>
      <c r="AH80" s="58">
        <f t="shared" si="102"/>
        <v>535.71923204545385</v>
      </c>
      <c r="AI80" s="58">
        <f t="shared" si="102"/>
        <v>513.16795332004949</v>
      </c>
      <c r="AJ80" s="58">
        <f t="shared" si="102"/>
        <v>470.57565086726959</v>
      </c>
      <c r="AK80" s="58">
        <f t="shared" si="102"/>
        <v>417.52535889490059</v>
      </c>
      <c r="AL80" s="58">
        <f t="shared" si="102"/>
        <v>524.85512252886917</v>
      </c>
      <c r="AM80" s="58">
        <f t="shared" si="103"/>
        <v>379.42711934586828</v>
      </c>
      <c r="AN80" s="58">
        <f t="shared" si="103"/>
        <v>391.32604315024957</v>
      </c>
      <c r="AO80" s="58">
        <f t="shared" si="103"/>
        <v>461.27913487889344</v>
      </c>
      <c r="AP80" s="58">
        <f t="shared" si="103"/>
        <v>276.80911958417761</v>
      </c>
      <c r="AQ80" s="58">
        <f t="shared" si="103"/>
        <v>366.40059706953326</v>
      </c>
      <c r="AR80" s="58">
        <f t="shared" si="103"/>
        <v>383.58153688766657</v>
      </c>
      <c r="AS80" s="58">
        <f t="shared" si="103"/>
        <v>0</v>
      </c>
      <c r="AT80" s="58">
        <f t="shared" si="103"/>
        <v>0</v>
      </c>
      <c r="AU80" s="58">
        <f t="shared" si="103"/>
        <v>0</v>
      </c>
      <c r="AV80" s="58">
        <f t="shared" si="103"/>
        <v>0</v>
      </c>
      <c r="AW80" s="58">
        <f t="shared" si="103"/>
        <v>0</v>
      </c>
      <c r="AX80" s="58">
        <f t="shared" si="104"/>
        <v>0</v>
      </c>
      <c r="AZ80" s="58">
        <f t="shared" ref="AZ80:AZ86" si="114">AVERAGE(O80:Q80)</f>
        <v>0</v>
      </c>
      <c r="BA80" s="58">
        <f t="shared" ref="BA80:BA86" si="115">AVERAGE(R80:T80)</f>
        <v>0</v>
      </c>
      <c r="BB80" s="58">
        <f t="shared" si="105"/>
        <v>119.56391262238873</v>
      </c>
      <c r="BC80" s="58">
        <f t="shared" si="106"/>
        <v>435.38108795722184</v>
      </c>
      <c r="BE80" s="58">
        <f t="shared" si="107"/>
        <v>492.14809433706949</v>
      </c>
      <c r="BF80" s="58">
        <f t="shared" si="108"/>
        <v>526.16162743273389</v>
      </c>
      <c r="BG80" s="58">
        <f t="shared" si="109"/>
        <v>527.40990531235934</v>
      </c>
      <c r="BH80" s="58">
        <f t="shared" si="110"/>
        <v>470.98537743034649</v>
      </c>
      <c r="BI80" s="58"/>
      <c r="BJ80" s="90">
        <f t="shared" si="96"/>
        <v>410.67743245833708</v>
      </c>
      <c r="BK80" s="90">
        <f t="shared" si="97"/>
        <v>342.26375118045917</v>
      </c>
      <c r="BL80" s="90">
        <f t="shared" si="98"/>
        <v>0</v>
      </c>
      <c r="BM80" s="90">
        <f t="shared" si="99"/>
        <v>0</v>
      </c>
      <c r="BO80" s="90">
        <f t="shared" si="111"/>
        <v>138.73625014490264</v>
      </c>
      <c r="BP80" s="90">
        <f t="shared" si="112"/>
        <v>504.17625112812732</v>
      </c>
      <c r="BQ80" s="90">
        <f t="shared" si="100"/>
        <v>188.23529590969906</v>
      </c>
    </row>
    <row r="81" spans="2:69" x14ac:dyDescent="0.35">
      <c r="B81" t="s">
        <v>28</v>
      </c>
      <c r="C81" s="58">
        <f t="shared" si="101"/>
        <v>0</v>
      </c>
      <c r="D81" s="58">
        <f t="shared" si="102"/>
        <v>0</v>
      </c>
      <c r="E81" s="58">
        <f t="shared" si="102"/>
        <v>0</v>
      </c>
      <c r="F81" s="58">
        <f t="shared" si="102"/>
        <v>0</v>
      </c>
      <c r="G81" s="58">
        <f t="shared" si="102"/>
        <v>0</v>
      </c>
      <c r="H81" s="58">
        <f t="shared" si="102"/>
        <v>0</v>
      </c>
      <c r="I81" s="58">
        <f t="shared" si="102"/>
        <v>0</v>
      </c>
      <c r="J81" s="58">
        <f t="shared" si="102"/>
        <v>0</v>
      </c>
      <c r="K81" s="58">
        <f t="shared" si="102"/>
        <v>0</v>
      </c>
      <c r="L81" s="58">
        <f t="shared" si="102"/>
        <v>0</v>
      </c>
      <c r="M81" s="58">
        <f t="shared" si="102"/>
        <v>0</v>
      </c>
      <c r="N81" s="58">
        <f t="shared" si="102"/>
        <v>0</v>
      </c>
      <c r="O81" s="58">
        <f t="shared" si="102"/>
        <v>0</v>
      </c>
      <c r="P81" s="58">
        <f t="shared" si="102"/>
        <v>0</v>
      </c>
      <c r="Q81" s="58">
        <f t="shared" si="102"/>
        <v>0</v>
      </c>
      <c r="R81" s="58">
        <f t="shared" si="102"/>
        <v>0</v>
      </c>
      <c r="S81" s="58">
        <f t="shared" si="102"/>
        <v>0</v>
      </c>
      <c r="T81" s="58">
        <f t="shared" si="102"/>
        <v>0</v>
      </c>
      <c r="U81" s="58">
        <f t="shared" si="102"/>
        <v>0</v>
      </c>
      <c r="V81" s="58">
        <f t="shared" si="102"/>
        <v>0</v>
      </c>
      <c r="W81" s="58">
        <f t="shared" si="102"/>
        <v>40.327775526437705</v>
      </c>
      <c r="X81" s="58">
        <f t="shared" si="102"/>
        <v>51.829317753715088</v>
      </c>
      <c r="Y81" s="58">
        <f t="shared" si="102"/>
        <v>47.308001957488784</v>
      </c>
      <c r="Z81" s="58">
        <f t="shared" si="102"/>
        <v>69.401240858356473</v>
      </c>
      <c r="AA81" s="58">
        <f t="shared" si="102"/>
        <v>72.17678360876566</v>
      </c>
      <c r="AB81" s="58">
        <f t="shared" si="102"/>
        <v>77.650862626318045</v>
      </c>
      <c r="AC81" s="58">
        <f t="shared" si="102"/>
        <v>86.933680059486605</v>
      </c>
      <c r="AD81" s="58">
        <f t="shared" si="102"/>
        <v>89.070675151440739</v>
      </c>
      <c r="AE81" s="58">
        <f t="shared" si="102"/>
        <v>94.52698700150691</v>
      </c>
      <c r="AF81" s="58">
        <f t="shared" si="102"/>
        <v>89.565688631771508</v>
      </c>
      <c r="AG81" s="58">
        <f t="shared" si="102"/>
        <v>92.42078489607691</v>
      </c>
      <c r="AH81" s="58">
        <f t="shared" si="102"/>
        <v>93.170521595389729</v>
      </c>
      <c r="AI81" s="58">
        <f t="shared" si="102"/>
        <v>87.95782607980145</v>
      </c>
      <c r="AJ81" s="58">
        <f t="shared" si="102"/>
        <v>80.109868034911685</v>
      </c>
      <c r="AK81" s="58">
        <f t="shared" si="102"/>
        <v>74.892341108435801</v>
      </c>
      <c r="AL81" s="58">
        <f t="shared" si="102"/>
        <v>85.781034666678167</v>
      </c>
      <c r="AM81" s="58">
        <f t="shared" si="103"/>
        <v>58.900964774218515</v>
      </c>
      <c r="AN81" s="58">
        <f t="shared" si="103"/>
        <v>63.59091306306555</v>
      </c>
      <c r="AO81" s="58">
        <f t="shared" si="103"/>
        <v>49.654026405542346</v>
      </c>
      <c r="AP81" s="58">
        <f t="shared" si="103"/>
        <v>2.4907966658054508</v>
      </c>
      <c r="AQ81" s="58">
        <f t="shared" si="103"/>
        <v>1.6236705375345741</v>
      </c>
      <c r="AR81" s="58">
        <f t="shared" si="103"/>
        <v>1.5219886050267828</v>
      </c>
      <c r="AS81" s="58">
        <f t="shared" si="103"/>
        <v>0</v>
      </c>
      <c r="AT81" s="58">
        <f t="shared" si="103"/>
        <v>0</v>
      </c>
      <c r="AU81" s="58">
        <f t="shared" si="103"/>
        <v>0</v>
      </c>
      <c r="AV81" s="58">
        <f t="shared" si="103"/>
        <v>0</v>
      </c>
      <c r="AW81" s="58">
        <f t="shared" si="103"/>
        <v>0</v>
      </c>
      <c r="AX81" s="58">
        <f t="shared" si="104"/>
        <v>0</v>
      </c>
      <c r="AZ81" s="58">
        <f t="shared" si="114"/>
        <v>0</v>
      </c>
      <c r="BA81" s="58">
        <f t="shared" si="115"/>
        <v>0</v>
      </c>
      <c r="BB81" s="58">
        <f t="shared" si="105"/>
        <v>13.442591842145902</v>
      </c>
      <c r="BC81" s="58">
        <f t="shared" si="106"/>
        <v>56.179520189853442</v>
      </c>
      <c r="BE81" s="58">
        <f t="shared" si="107"/>
        <v>78.920442098190108</v>
      </c>
      <c r="BF81" s="58">
        <f t="shared" si="108"/>
        <v>91.054450261573038</v>
      </c>
      <c r="BG81" s="58">
        <f t="shared" si="109"/>
        <v>91.183044190422706</v>
      </c>
      <c r="BH81" s="58">
        <f t="shared" si="110"/>
        <v>80.26108127000856</v>
      </c>
      <c r="BI81" s="58"/>
      <c r="BJ81" s="90">
        <f t="shared" si="96"/>
        <v>57.381968080942137</v>
      </c>
      <c r="BK81" s="90">
        <f t="shared" si="97"/>
        <v>1.878818602788936</v>
      </c>
      <c r="BL81" s="90">
        <f t="shared" si="98"/>
        <v>0</v>
      </c>
      <c r="BM81" s="90">
        <f t="shared" si="99"/>
        <v>0</v>
      </c>
      <c r="BO81" s="90">
        <f t="shared" si="111"/>
        <v>17.405528007999834</v>
      </c>
      <c r="BP81" s="90">
        <f t="shared" si="112"/>
        <v>85.354754455048607</v>
      </c>
      <c r="BQ81" s="90">
        <f t="shared" si="100"/>
        <v>14.815196670932767</v>
      </c>
    </row>
    <row r="82" spans="2:69" x14ac:dyDescent="0.35">
      <c r="B82" t="s">
        <v>29</v>
      </c>
      <c r="C82" s="58">
        <f t="shared" si="101"/>
        <v>0</v>
      </c>
      <c r="D82" s="58">
        <f t="shared" si="102"/>
        <v>0</v>
      </c>
      <c r="E82" s="58">
        <f t="shared" si="102"/>
        <v>0</v>
      </c>
      <c r="F82" s="58">
        <f t="shared" si="102"/>
        <v>0</v>
      </c>
      <c r="G82" s="58">
        <f t="shared" si="102"/>
        <v>0</v>
      </c>
      <c r="H82" s="58">
        <f t="shared" si="102"/>
        <v>0</v>
      </c>
      <c r="I82" s="58">
        <f t="shared" si="102"/>
        <v>0</v>
      </c>
      <c r="J82" s="58">
        <f t="shared" si="102"/>
        <v>0</v>
      </c>
      <c r="K82" s="58">
        <f t="shared" si="102"/>
        <v>0</v>
      </c>
      <c r="L82" s="58">
        <f t="shared" si="102"/>
        <v>0</v>
      </c>
      <c r="M82" s="58">
        <f t="shared" si="102"/>
        <v>0</v>
      </c>
      <c r="N82" s="58">
        <f t="shared" si="102"/>
        <v>0</v>
      </c>
      <c r="O82" s="58">
        <f t="shared" si="102"/>
        <v>0</v>
      </c>
      <c r="P82" s="58">
        <f t="shared" si="102"/>
        <v>0</v>
      </c>
      <c r="Q82" s="58">
        <f t="shared" si="102"/>
        <v>0</v>
      </c>
      <c r="R82" s="58">
        <f t="shared" si="102"/>
        <v>0</v>
      </c>
      <c r="S82" s="58">
        <f t="shared" si="102"/>
        <v>0</v>
      </c>
      <c r="T82" s="58">
        <f t="shared" si="102"/>
        <v>0</v>
      </c>
      <c r="U82" s="58">
        <f t="shared" si="102"/>
        <v>0</v>
      </c>
      <c r="V82" s="58">
        <f t="shared" si="102"/>
        <v>0</v>
      </c>
      <c r="W82" s="58">
        <f t="shared" si="102"/>
        <v>0</v>
      </c>
      <c r="X82" s="58">
        <f t="shared" si="102"/>
        <v>0</v>
      </c>
      <c r="Y82" s="58">
        <f t="shared" si="102"/>
        <v>0</v>
      </c>
      <c r="Z82" s="58">
        <f t="shared" si="102"/>
        <v>0</v>
      </c>
      <c r="AA82" s="58">
        <f t="shared" si="102"/>
        <v>0</v>
      </c>
      <c r="AB82" s="58">
        <f t="shared" si="102"/>
        <v>0</v>
      </c>
      <c r="AC82" s="58">
        <f t="shared" si="102"/>
        <v>0</v>
      </c>
      <c r="AD82" s="58">
        <f t="shared" si="102"/>
        <v>0</v>
      </c>
      <c r="AE82" s="58">
        <f t="shared" si="102"/>
        <v>0</v>
      </c>
      <c r="AF82" s="58">
        <f t="shared" si="102"/>
        <v>0</v>
      </c>
      <c r="AG82" s="58">
        <f t="shared" si="102"/>
        <v>0</v>
      </c>
      <c r="AH82" s="58">
        <f t="shared" si="102"/>
        <v>0</v>
      </c>
      <c r="AI82" s="58">
        <f t="shared" si="102"/>
        <v>0</v>
      </c>
      <c r="AJ82" s="58">
        <f t="shared" si="102"/>
        <v>0</v>
      </c>
      <c r="AK82" s="58">
        <f t="shared" si="102"/>
        <v>0</v>
      </c>
      <c r="AL82" s="58">
        <f t="shared" si="102"/>
        <v>0</v>
      </c>
      <c r="AM82" s="58">
        <f t="shared" si="103"/>
        <v>0</v>
      </c>
      <c r="AN82" s="58">
        <f t="shared" si="103"/>
        <v>0</v>
      </c>
      <c r="AO82" s="58">
        <f t="shared" si="103"/>
        <v>0</v>
      </c>
      <c r="AP82" s="58">
        <f t="shared" si="103"/>
        <v>0</v>
      </c>
      <c r="AQ82" s="58">
        <f t="shared" si="103"/>
        <v>0</v>
      </c>
      <c r="AR82" s="58">
        <f t="shared" si="103"/>
        <v>0</v>
      </c>
      <c r="AS82" s="58">
        <f t="shared" si="103"/>
        <v>0</v>
      </c>
      <c r="AT82" s="58">
        <f t="shared" si="103"/>
        <v>0</v>
      </c>
      <c r="AU82" s="58">
        <f t="shared" si="103"/>
        <v>0</v>
      </c>
      <c r="AV82" s="58">
        <f t="shared" si="103"/>
        <v>0</v>
      </c>
      <c r="AW82" s="58">
        <f t="shared" si="103"/>
        <v>0</v>
      </c>
      <c r="AX82" s="58">
        <f t="shared" si="104"/>
        <v>0</v>
      </c>
      <c r="AZ82" s="58">
        <f t="shared" si="114"/>
        <v>0</v>
      </c>
      <c r="BA82" s="58">
        <f t="shared" si="115"/>
        <v>0</v>
      </c>
      <c r="BB82" s="58">
        <f t="shared" si="105"/>
        <v>0</v>
      </c>
      <c r="BC82" s="58">
        <f t="shared" si="106"/>
        <v>0</v>
      </c>
      <c r="BE82" s="58">
        <f t="shared" si="107"/>
        <v>0</v>
      </c>
      <c r="BF82" s="58">
        <f t="shared" si="108"/>
        <v>0</v>
      </c>
      <c r="BG82" s="58">
        <f t="shared" si="109"/>
        <v>0</v>
      </c>
      <c r="BH82" s="58">
        <f t="shared" si="110"/>
        <v>0</v>
      </c>
      <c r="BI82" s="58"/>
      <c r="BJ82" s="90">
        <f t="shared" si="96"/>
        <v>0</v>
      </c>
      <c r="BK82" s="90">
        <f t="shared" si="97"/>
        <v>0</v>
      </c>
      <c r="BL82" s="90">
        <f t="shared" si="98"/>
        <v>0</v>
      </c>
      <c r="BM82" s="90">
        <f t="shared" si="99"/>
        <v>0</v>
      </c>
      <c r="BO82" s="90">
        <f t="shared" si="111"/>
        <v>0</v>
      </c>
      <c r="BP82" s="90">
        <f t="shared" si="112"/>
        <v>0</v>
      </c>
      <c r="BQ82" s="90">
        <f t="shared" si="100"/>
        <v>0</v>
      </c>
    </row>
    <row r="83" spans="2:69" x14ac:dyDescent="0.35">
      <c r="B83" t="s">
        <v>30</v>
      </c>
      <c r="C83" s="58">
        <f t="shared" si="101"/>
        <v>0</v>
      </c>
      <c r="D83" s="58">
        <f t="shared" si="102"/>
        <v>0</v>
      </c>
      <c r="E83" s="58">
        <f t="shared" si="102"/>
        <v>0</v>
      </c>
      <c r="F83" s="58">
        <f t="shared" si="102"/>
        <v>0</v>
      </c>
      <c r="G83" s="58">
        <f t="shared" si="102"/>
        <v>0</v>
      </c>
      <c r="H83" s="58">
        <f t="shared" si="102"/>
        <v>0</v>
      </c>
      <c r="I83" s="58">
        <f t="shared" si="102"/>
        <v>0</v>
      </c>
      <c r="J83" s="58">
        <f t="shared" si="102"/>
        <v>0</v>
      </c>
      <c r="K83" s="58">
        <f t="shared" si="102"/>
        <v>0</v>
      </c>
      <c r="L83" s="58">
        <f t="shared" si="102"/>
        <v>0</v>
      </c>
      <c r="M83" s="58">
        <f t="shared" si="102"/>
        <v>0</v>
      </c>
      <c r="N83" s="58">
        <f t="shared" si="102"/>
        <v>0</v>
      </c>
      <c r="O83" s="58">
        <f t="shared" si="102"/>
        <v>0</v>
      </c>
      <c r="P83" s="58">
        <f t="shared" si="102"/>
        <v>0</v>
      </c>
      <c r="Q83" s="58">
        <f t="shared" si="102"/>
        <v>0</v>
      </c>
      <c r="R83" s="58">
        <f t="shared" si="102"/>
        <v>0</v>
      </c>
      <c r="S83" s="58">
        <f t="shared" si="102"/>
        <v>0</v>
      </c>
      <c r="T83" s="58">
        <f t="shared" si="102"/>
        <v>0</v>
      </c>
      <c r="U83" s="58">
        <f t="shared" si="102"/>
        <v>0</v>
      </c>
      <c r="V83" s="58">
        <f t="shared" si="102"/>
        <v>0</v>
      </c>
      <c r="W83" s="58">
        <f t="shared" si="102"/>
        <v>17.796905547559131</v>
      </c>
      <c r="X83" s="58">
        <f t="shared" si="102"/>
        <v>18.001683793891758</v>
      </c>
      <c r="Y83" s="58">
        <f t="shared" si="102"/>
        <v>13.740372357267102</v>
      </c>
      <c r="Z83" s="58">
        <f t="shared" si="102"/>
        <v>15.828697209551772</v>
      </c>
      <c r="AA83" s="58">
        <f t="shared" si="102"/>
        <v>29.204702818716953</v>
      </c>
      <c r="AB83" s="58">
        <f t="shared" si="102"/>
        <v>28.991897817083256</v>
      </c>
      <c r="AC83" s="58">
        <f t="shared" si="102"/>
        <v>19.322760547545233</v>
      </c>
      <c r="AD83" s="58">
        <f t="shared" si="102"/>
        <v>15.611080701059512</v>
      </c>
      <c r="AE83" s="58">
        <f t="shared" si="102"/>
        <v>14.375434622778727</v>
      </c>
      <c r="AF83" s="58">
        <f t="shared" si="102"/>
        <v>14.656096682677035</v>
      </c>
      <c r="AG83" s="58">
        <f t="shared" si="102"/>
        <v>14.157439609999233</v>
      </c>
      <c r="AH83" s="58">
        <f t="shared" si="102"/>
        <v>28.636960868237725</v>
      </c>
      <c r="AI83" s="58">
        <f t="shared" si="102"/>
        <v>25.000109386542999</v>
      </c>
      <c r="AJ83" s="58">
        <f t="shared" si="102"/>
        <v>25.246858656426635</v>
      </c>
      <c r="AK83" s="58">
        <f t="shared" si="102"/>
        <v>28.519628234133055</v>
      </c>
      <c r="AL83" s="58">
        <f t="shared" si="102"/>
        <v>37.414502455102912</v>
      </c>
      <c r="AM83" s="58">
        <f t="shared" si="103"/>
        <v>35.798705215857687</v>
      </c>
      <c r="AN83" s="58">
        <f t="shared" si="103"/>
        <v>29.402574326139806</v>
      </c>
      <c r="AO83" s="58">
        <f t="shared" si="103"/>
        <v>33.255044926858822</v>
      </c>
      <c r="AP83" s="58">
        <f t="shared" si="103"/>
        <v>40.554847463507713</v>
      </c>
      <c r="AQ83" s="58">
        <f t="shared" si="103"/>
        <v>21.364593801259804</v>
      </c>
      <c r="AR83" s="58">
        <f t="shared" si="103"/>
        <v>22.944157565984007</v>
      </c>
      <c r="AS83" s="58">
        <f t="shared" si="103"/>
        <v>0</v>
      </c>
      <c r="AT83" s="58">
        <f t="shared" si="103"/>
        <v>0</v>
      </c>
      <c r="AU83" s="58">
        <f t="shared" si="103"/>
        <v>0</v>
      </c>
      <c r="AV83" s="58">
        <f t="shared" si="103"/>
        <v>0</v>
      </c>
      <c r="AW83" s="58">
        <f t="shared" si="103"/>
        <v>0</v>
      </c>
      <c r="AX83" s="58">
        <f t="shared" si="104"/>
        <v>0</v>
      </c>
      <c r="AZ83" s="58">
        <f t="shared" si="114"/>
        <v>0</v>
      </c>
      <c r="BA83" s="58">
        <f t="shared" si="115"/>
        <v>0</v>
      </c>
      <c r="BB83" s="58">
        <f t="shared" si="105"/>
        <v>5.932301849186377</v>
      </c>
      <c r="BC83" s="58">
        <f t="shared" si="106"/>
        <v>15.856917786903544</v>
      </c>
      <c r="BE83" s="58">
        <f t="shared" si="107"/>
        <v>25.839787061115146</v>
      </c>
      <c r="BF83" s="58">
        <f t="shared" si="108"/>
        <v>14.880870668838426</v>
      </c>
      <c r="BG83" s="58">
        <f t="shared" si="109"/>
        <v>22.59816995492665</v>
      </c>
      <c r="BH83" s="58">
        <f t="shared" si="110"/>
        <v>30.393663115220864</v>
      </c>
      <c r="BI83" s="58"/>
      <c r="BJ83" s="90">
        <f t="shared" si="96"/>
        <v>32.818774822952101</v>
      </c>
      <c r="BK83" s="90">
        <f t="shared" si="97"/>
        <v>28.287866276917175</v>
      </c>
      <c r="BL83" s="90">
        <f t="shared" si="98"/>
        <v>0</v>
      </c>
      <c r="BM83" s="90">
        <f t="shared" si="99"/>
        <v>0</v>
      </c>
      <c r="BO83" s="90">
        <f t="shared" si="111"/>
        <v>5.4473049090224803</v>
      </c>
      <c r="BP83" s="90">
        <f t="shared" si="112"/>
        <v>23.42812270002527</v>
      </c>
      <c r="BQ83" s="90">
        <f t="shared" si="100"/>
        <v>15.27666027496732</v>
      </c>
    </row>
    <row r="84" spans="2:69" x14ac:dyDescent="0.35">
      <c r="B84" t="s">
        <v>31</v>
      </c>
      <c r="C84" s="58">
        <f t="shared" si="101"/>
        <v>0</v>
      </c>
      <c r="D84" s="58">
        <f t="shared" si="102"/>
        <v>0</v>
      </c>
      <c r="E84" s="58">
        <f t="shared" si="102"/>
        <v>0</v>
      </c>
      <c r="F84" s="58">
        <f t="shared" si="102"/>
        <v>0</v>
      </c>
      <c r="G84" s="58">
        <f t="shared" si="102"/>
        <v>0</v>
      </c>
      <c r="H84" s="58">
        <f t="shared" si="102"/>
        <v>0</v>
      </c>
      <c r="I84" s="58">
        <f t="shared" si="102"/>
        <v>0</v>
      </c>
      <c r="J84" s="58">
        <f t="shared" si="102"/>
        <v>0</v>
      </c>
      <c r="K84" s="58">
        <f t="shared" si="102"/>
        <v>0</v>
      </c>
      <c r="L84" s="58">
        <f t="shared" si="102"/>
        <v>0</v>
      </c>
      <c r="M84" s="58">
        <f t="shared" si="102"/>
        <v>0</v>
      </c>
      <c r="N84" s="58">
        <f t="shared" si="102"/>
        <v>0</v>
      </c>
      <c r="O84" s="58">
        <f t="shared" si="102"/>
        <v>0</v>
      </c>
      <c r="P84" s="58">
        <f t="shared" si="102"/>
        <v>0</v>
      </c>
      <c r="Q84" s="58">
        <f t="shared" si="102"/>
        <v>0</v>
      </c>
      <c r="R84" s="58">
        <f t="shared" si="102"/>
        <v>0</v>
      </c>
      <c r="S84" s="58">
        <f t="shared" si="102"/>
        <v>0</v>
      </c>
      <c r="T84" s="58">
        <f t="shared" si="102"/>
        <v>0</v>
      </c>
      <c r="U84" s="58">
        <f t="shared" si="102"/>
        <v>0</v>
      </c>
      <c r="V84" s="58">
        <f t="shared" si="102"/>
        <v>0</v>
      </c>
      <c r="W84" s="58">
        <f t="shared" si="102"/>
        <v>23.115306785209558</v>
      </c>
      <c r="X84" s="58">
        <f t="shared" si="102"/>
        <v>32.315418372788145</v>
      </c>
      <c r="Y84" s="58">
        <f t="shared" si="102"/>
        <v>27.344993534193094</v>
      </c>
      <c r="Z84" s="58">
        <f t="shared" si="102"/>
        <v>28.200007896563786</v>
      </c>
      <c r="AA84" s="58">
        <f t="shared" si="102"/>
        <v>26.566819235971899</v>
      </c>
      <c r="AB84" s="58">
        <f t="shared" si="102"/>
        <v>23.89779161393211</v>
      </c>
      <c r="AC84" s="58">
        <f t="shared" si="102"/>
        <v>24.546037512637756</v>
      </c>
      <c r="AD84" s="58">
        <f t="shared" si="102"/>
        <v>24.80480443608278</v>
      </c>
      <c r="AE84" s="58">
        <f t="shared" si="102"/>
        <v>26.039956572811736</v>
      </c>
      <c r="AF84" s="58">
        <f t="shared" si="102"/>
        <v>26.3093940004328</v>
      </c>
      <c r="AG84" s="58">
        <f t="shared" si="102"/>
        <v>28.916669861287499</v>
      </c>
      <c r="AH84" s="58">
        <f t="shared" si="102"/>
        <v>30.693636193982744</v>
      </c>
      <c r="AI84" s="58">
        <f t="shared" si="102"/>
        <v>29.220198540362908</v>
      </c>
      <c r="AJ84" s="58">
        <f t="shared" si="102"/>
        <v>31.204089835576674</v>
      </c>
      <c r="AK84" s="58">
        <f t="shared" si="102"/>
        <v>31.439488706596247</v>
      </c>
      <c r="AL84" s="58">
        <f t="shared" si="102"/>
        <v>35.066878118713412</v>
      </c>
      <c r="AM84" s="58">
        <f t="shared" si="103"/>
        <v>35.913588147701894</v>
      </c>
      <c r="AN84" s="58">
        <f t="shared" si="103"/>
        <v>35.004797633329375</v>
      </c>
      <c r="AO84" s="58">
        <f t="shared" si="103"/>
        <v>38.698724251856632</v>
      </c>
      <c r="AP84" s="58">
        <f t="shared" si="103"/>
        <v>0</v>
      </c>
      <c r="AQ84" s="58">
        <f t="shared" si="103"/>
        <v>0</v>
      </c>
      <c r="AR84" s="58">
        <f t="shared" si="103"/>
        <v>0</v>
      </c>
      <c r="AS84" s="58">
        <f t="shared" si="103"/>
        <v>0</v>
      </c>
      <c r="AT84" s="58">
        <f t="shared" si="103"/>
        <v>0</v>
      </c>
      <c r="AU84" s="58">
        <f t="shared" si="103"/>
        <v>0</v>
      </c>
      <c r="AV84" s="58">
        <f t="shared" si="103"/>
        <v>0</v>
      </c>
      <c r="AW84" s="58">
        <f t="shared" si="103"/>
        <v>0</v>
      </c>
      <c r="AX84" s="58">
        <f t="shared" si="104"/>
        <v>0</v>
      </c>
      <c r="AZ84" s="58">
        <f t="shared" si="114"/>
        <v>0</v>
      </c>
      <c r="BA84" s="58">
        <f t="shared" si="115"/>
        <v>0</v>
      </c>
      <c r="BB84" s="58">
        <f t="shared" si="105"/>
        <v>7.7051022617365197</v>
      </c>
      <c r="BC84" s="58">
        <f t="shared" si="106"/>
        <v>29.286806601181677</v>
      </c>
      <c r="BE84" s="58">
        <f t="shared" si="107"/>
        <v>25.003549454180586</v>
      </c>
      <c r="BF84" s="58">
        <f t="shared" si="108"/>
        <v>25.718051669775772</v>
      </c>
      <c r="BG84" s="58">
        <f t="shared" si="109"/>
        <v>29.610168198544386</v>
      </c>
      <c r="BH84" s="58">
        <f t="shared" si="110"/>
        <v>32.570152220295448</v>
      </c>
      <c r="BI84" s="58"/>
      <c r="BJ84" s="90">
        <f t="shared" si="96"/>
        <v>36.539036677629305</v>
      </c>
      <c r="BK84" s="90">
        <f t="shared" si="97"/>
        <v>0</v>
      </c>
      <c r="BL84" s="90">
        <f t="shared" si="98"/>
        <v>0</v>
      </c>
      <c r="BM84" s="90">
        <f t="shared" si="99"/>
        <v>0</v>
      </c>
      <c r="BO84" s="90">
        <f t="shared" si="111"/>
        <v>9.2479772157295486</v>
      </c>
      <c r="BP84" s="90">
        <f t="shared" si="112"/>
        <v>28.225480385699051</v>
      </c>
      <c r="BQ84" s="90">
        <f t="shared" si="100"/>
        <v>9.1347591694073262</v>
      </c>
    </row>
    <row r="85" spans="2:69" x14ac:dyDescent="0.35">
      <c r="B85" t="s">
        <v>32</v>
      </c>
      <c r="C85" s="58">
        <f t="shared" si="101"/>
        <v>0</v>
      </c>
      <c r="D85" s="58">
        <f t="shared" si="102"/>
        <v>0</v>
      </c>
      <c r="E85" s="58">
        <f t="shared" si="102"/>
        <v>0</v>
      </c>
      <c r="F85" s="58">
        <f t="shared" si="102"/>
        <v>0</v>
      </c>
      <c r="G85" s="58">
        <f t="shared" si="102"/>
        <v>0</v>
      </c>
      <c r="H85" s="58">
        <f t="shared" si="102"/>
        <v>0</v>
      </c>
      <c r="I85" s="58">
        <f t="shared" si="102"/>
        <v>0</v>
      </c>
      <c r="J85" s="58">
        <f t="shared" si="102"/>
        <v>0</v>
      </c>
      <c r="K85" s="58">
        <f t="shared" si="102"/>
        <v>0</v>
      </c>
      <c r="L85" s="58">
        <f t="shared" si="102"/>
        <v>0</v>
      </c>
      <c r="M85" s="58">
        <f t="shared" si="102"/>
        <v>0</v>
      </c>
      <c r="N85" s="58">
        <f t="shared" si="102"/>
        <v>0</v>
      </c>
      <c r="O85" s="58">
        <f t="shared" si="102"/>
        <v>0</v>
      </c>
      <c r="P85" s="58">
        <f t="shared" si="102"/>
        <v>0</v>
      </c>
      <c r="Q85" s="58">
        <f t="shared" si="102"/>
        <v>0</v>
      </c>
      <c r="R85" s="58">
        <f t="shared" si="102"/>
        <v>0</v>
      </c>
      <c r="S85" s="58">
        <f t="shared" si="102"/>
        <v>0</v>
      </c>
      <c r="T85" s="58">
        <f t="shared" si="102"/>
        <v>0</v>
      </c>
      <c r="U85" s="58">
        <f t="shared" si="102"/>
        <v>0</v>
      </c>
      <c r="V85" s="58">
        <f t="shared" si="102"/>
        <v>0</v>
      </c>
      <c r="W85" s="58">
        <f t="shared" si="102"/>
        <v>0</v>
      </c>
      <c r="X85" s="58">
        <f t="shared" si="102"/>
        <v>0</v>
      </c>
      <c r="Y85" s="58">
        <f t="shared" si="102"/>
        <v>0</v>
      </c>
      <c r="Z85" s="58">
        <f t="shared" si="102"/>
        <v>0</v>
      </c>
      <c r="AA85" s="58">
        <f t="shared" si="102"/>
        <v>0</v>
      </c>
      <c r="AB85" s="58">
        <f t="shared" si="102"/>
        <v>0</v>
      </c>
      <c r="AC85" s="58">
        <f t="shared" si="102"/>
        <v>0</v>
      </c>
      <c r="AD85" s="58">
        <f t="shared" si="102"/>
        <v>0</v>
      </c>
      <c r="AE85" s="58">
        <f t="shared" si="102"/>
        <v>0</v>
      </c>
      <c r="AF85" s="58">
        <f t="shared" si="102"/>
        <v>0</v>
      </c>
      <c r="AG85" s="58">
        <f t="shared" si="102"/>
        <v>0</v>
      </c>
      <c r="AH85" s="58">
        <f t="shared" si="102"/>
        <v>0</v>
      </c>
      <c r="AI85" s="58">
        <f t="shared" si="102"/>
        <v>0</v>
      </c>
      <c r="AJ85" s="58">
        <f t="shared" si="102"/>
        <v>0</v>
      </c>
      <c r="AK85" s="58">
        <f t="shared" si="102"/>
        <v>0</v>
      </c>
      <c r="AL85" s="58">
        <f t="shared" si="102"/>
        <v>0</v>
      </c>
      <c r="AM85" s="58">
        <f t="shared" si="103"/>
        <v>0</v>
      </c>
      <c r="AN85" s="58">
        <f t="shared" si="103"/>
        <v>0</v>
      </c>
      <c r="AO85" s="58">
        <f t="shared" si="103"/>
        <v>0</v>
      </c>
      <c r="AP85" s="58">
        <f t="shared" si="103"/>
        <v>0</v>
      </c>
      <c r="AQ85" s="58">
        <f t="shared" si="103"/>
        <v>0</v>
      </c>
      <c r="AR85" s="58">
        <f t="shared" si="103"/>
        <v>0</v>
      </c>
      <c r="AS85" s="58">
        <f t="shared" si="103"/>
        <v>0</v>
      </c>
      <c r="AT85" s="58">
        <f t="shared" si="103"/>
        <v>0</v>
      </c>
      <c r="AU85" s="58">
        <f t="shared" si="103"/>
        <v>0</v>
      </c>
      <c r="AV85" s="58">
        <f t="shared" si="103"/>
        <v>0</v>
      </c>
      <c r="AW85" s="58">
        <f t="shared" si="103"/>
        <v>0</v>
      </c>
      <c r="AX85" s="58">
        <f t="shared" si="104"/>
        <v>0</v>
      </c>
      <c r="AZ85" s="58">
        <f t="shared" si="114"/>
        <v>0</v>
      </c>
      <c r="BA85" s="58">
        <f t="shared" si="115"/>
        <v>0</v>
      </c>
      <c r="BB85" s="58">
        <f t="shared" si="105"/>
        <v>0</v>
      </c>
      <c r="BC85" s="58">
        <f t="shared" si="106"/>
        <v>0</v>
      </c>
      <c r="BE85" s="58">
        <f t="shared" si="107"/>
        <v>0</v>
      </c>
      <c r="BF85" s="58">
        <f t="shared" si="108"/>
        <v>0</v>
      </c>
      <c r="BG85" s="58">
        <f t="shared" si="109"/>
        <v>0</v>
      </c>
      <c r="BH85" s="58">
        <f t="shared" si="110"/>
        <v>0</v>
      </c>
      <c r="BI85" s="58"/>
      <c r="BJ85" s="90">
        <f t="shared" si="96"/>
        <v>0</v>
      </c>
      <c r="BK85" s="90">
        <f t="shared" si="97"/>
        <v>0</v>
      </c>
      <c r="BL85" s="90">
        <f t="shared" si="98"/>
        <v>0</v>
      </c>
      <c r="BM85" s="90">
        <f t="shared" si="99"/>
        <v>0</v>
      </c>
      <c r="BO85" s="90">
        <f t="shared" si="111"/>
        <v>0</v>
      </c>
      <c r="BP85" s="90">
        <f t="shared" si="112"/>
        <v>0</v>
      </c>
      <c r="BQ85" s="90">
        <f t="shared" si="100"/>
        <v>0</v>
      </c>
    </row>
    <row r="86" spans="2:69" x14ac:dyDescent="0.35">
      <c r="B86" t="s">
        <v>33</v>
      </c>
      <c r="C86" s="58">
        <f t="shared" si="101"/>
        <v>0</v>
      </c>
      <c r="D86" s="58">
        <f t="shared" si="102"/>
        <v>0</v>
      </c>
      <c r="E86" s="58">
        <f t="shared" si="102"/>
        <v>0</v>
      </c>
      <c r="F86" s="58">
        <f t="shared" si="102"/>
        <v>0</v>
      </c>
      <c r="G86" s="58">
        <f t="shared" si="102"/>
        <v>0</v>
      </c>
      <c r="H86" s="58">
        <f t="shared" si="102"/>
        <v>0</v>
      </c>
      <c r="I86" s="58">
        <f t="shared" si="102"/>
        <v>0</v>
      </c>
      <c r="J86" s="58">
        <f t="shared" si="102"/>
        <v>0</v>
      </c>
      <c r="K86" s="58">
        <f t="shared" si="102"/>
        <v>0</v>
      </c>
      <c r="L86" s="58">
        <f t="shared" si="102"/>
        <v>0</v>
      </c>
      <c r="M86" s="58">
        <f t="shared" si="102"/>
        <v>0</v>
      </c>
      <c r="N86" s="58">
        <f t="shared" si="102"/>
        <v>0</v>
      </c>
      <c r="O86" s="58">
        <f t="shared" si="102"/>
        <v>0</v>
      </c>
      <c r="P86" s="58">
        <f t="shared" si="102"/>
        <v>0</v>
      </c>
      <c r="Q86" s="58">
        <f t="shared" si="102"/>
        <v>0</v>
      </c>
      <c r="R86" s="58">
        <f t="shared" si="102"/>
        <v>0</v>
      </c>
      <c r="S86" s="58">
        <f t="shared" si="102"/>
        <v>0</v>
      </c>
      <c r="T86" s="58">
        <f t="shared" si="102"/>
        <v>0</v>
      </c>
      <c r="U86" s="58">
        <f t="shared" si="102"/>
        <v>0</v>
      </c>
      <c r="V86" s="58">
        <f t="shared" si="102"/>
        <v>0</v>
      </c>
      <c r="W86" s="58">
        <f t="shared" si="102"/>
        <v>2.0884908929211083</v>
      </c>
      <c r="X86" s="58">
        <f t="shared" si="102"/>
        <v>2.6448183842106117</v>
      </c>
      <c r="Y86" s="58">
        <f t="shared" si="102"/>
        <v>1.1858287789085509</v>
      </c>
      <c r="Z86" s="58">
        <f t="shared" si="102"/>
        <v>0.43639196228513394</v>
      </c>
      <c r="AA86" s="58">
        <f t="shared" si="102"/>
        <v>0.33210458795881198</v>
      </c>
      <c r="AB86" s="58">
        <f t="shared" si="102"/>
        <v>0.17095400240587125</v>
      </c>
      <c r="AC86" s="58">
        <f t="shared" ref="AC86:AL86" si="116">IF(ISERROR((AC65)/AC$8),0,((AC65)/AC$8))</f>
        <v>0.24881173622851582</v>
      </c>
      <c r="AD86" s="58">
        <f t="shared" si="116"/>
        <v>0.25283752941875431</v>
      </c>
      <c r="AE86" s="58">
        <f t="shared" si="116"/>
        <v>0.20510518174752906</v>
      </c>
      <c r="AF86" s="58">
        <f t="shared" si="116"/>
        <v>3.1477925234738746E-2</v>
      </c>
      <c r="AG86" s="58">
        <f t="shared" si="116"/>
        <v>0.12220537660869768</v>
      </c>
      <c r="AH86" s="58">
        <f t="shared" si="116"/>
        <v>0</v>
      </c>
      <c r="AI86" s="58">
        <f t="shared" si="116"/>
        <v>0</v>
      </c>
      <c r="AJ86" s="58">
        <f t="shared" si="116"/>
        <v>0</v>
      </c>
      <c r="AK86" s="58">
        <f t="shared" si="116"/>
        <v>0</v>
      </c>
      <c r="AL86" s="58">
        <f t="shared" si="116"/>
        <v>0</v>
      </c>
      <c r="AM86" s="58">
        <f t="shared" ref="AM86:AW86" si="117">IF(ISERROR((AM65)/AM$8),0,((AM65)/AM$8))</f>
        <v>0</v>
      </c>
      <c r="AN86" s="58">
        <f t="shared" si="117"/>
        <v>0</v>
      </c>
      <c r="AO86" s="58">
        <f t="shared" si="117"/>
        <v>0</v>
      </c>
      <c r="AP86" s="58">
        <f t="shared" si="117"/>
        <v>0</v>
      </c>
      <c r="AQ86" s="58">
        <f t="shared" si="117"/>
        <v>0</v>
      </c>
      <c r="AR86" s="58">
        <f t="shared" si="117"/>
        <v>0</v>
      </c>
      <c r="AS86" s="58">
        <f t="shared" si="117"/>
        <v>0</v>
      </c>
      <c r="AT86" s="58">
        <f t="shared" si="117"/>
        <v>0</v>
      </c>
      <c r="AU86" s="58">
        <f t="shared" si="117"/>
        <v>0</v>
      </c>
      <c r="AV86" s="58">
        <f t="shared" si="117"/>
        <v>0</v>
      </c>
      <c r="AW86" s="58">
        <f t="shared" si="117"/>
        <v>0</v>
      </c>
      <c r="AX86" s="58">
        <f t="shared" si="104"/>
        <v>0</v>
      </c>
      <c r="AZ86" s="58">
        <f t="shared" si="114"/>
        <v>0</v>
      </c>
      <c r="BA86" s="58">
        <f t="shared" si="115"/>
        <v>0</v>
      </c>
      <c r="BB86" s="58">
        <f t="shared" si="105"/>
        <v>0.69616363097370282</v>
      </c>
      <c r="BC86" s="58">
        <f t="shared" si="106"/>
        <v>1.4223463751347654</v>
      </c>
      <c r="BE86" s="58">
        <f t="shared" si="107"/>
        <v>0.25062344219773303</v>
      </c>
      <c r="BF86" s="58">
        <f t="shared" si="108"/>
        <v>0.16314021213367405</v>
      </c>
      <c r="BG86" s="58">
        <f t="shared" si="109"/>
        <v>4.0735125536232562E-2</v>
      </c>
      <c r="BH86" s="58">
        <f t="shared" si="110"/>
        <v>0</v>
      </c>
      <c r="BI86" s="58"/>
      <c r="BJ86" s="90">
        <f t="shared" si="96"/>
        <v>0</v>
      </c>
      <c r="BK86" s="90">
        <f t="shared" si="97"/>
        <v>0</v>
      </c>
      <c r="BL86" s="90">
        <f t="shared" si="98"/>
        <v>0</v>
      </c>
      <c r="BM86" s="90">
        <f t="shared" si="99"/>
        <v>0</v>
      </c>
      <c r="BO86" s="90">
        <f t="shared" si="111"/>
        <v>0.52962750152711702</v>
      </c>
      <c r="BP86" s="90">
        <f t="shared" si="112"/>
        <v>0.1136246949669099</v>
      </c>
      <c r="BQ86" s="90">
        <f t="shared" si="100"/>
        <v>0</v>
      </c>
    </row>
    <row r="87" spans="2:69" x14ac:dyDescent="0.35">
      <c r="AX87" s="90"/>
    </row>
    <row r="88" spans="2:69" ht="15.5" x14ac:dyDescent="0.35">
      <c r="B88" s="56" t="s">
        <v>36</v>
      </c>
      <c r="C88" s="57">
        <f>IF(ISERROR(C33/C$8),0,((C33)/C$8))</f>
        <v>0</v>
      </c>
      <c r="D88" s="57">
        <f t="shared" ref="D88:V88" si="118">IF(ISERROR(D33/D$8),0,((D33)/D$8))</f>
        <v>0</v>
      </c>
      <c r="E88" s="57">
        <f t="shared" si="118"/>
        <v>0</v>
      </c>
      <c r="F88" s="57">
        <f t="shared" si="118"/>
        <v>0</v>
      </c>
      <c r="G88" s="57">
        <f t="shared" si="118"/>
        <v>0</v>
      </c>
      <c r="H88" s="57">
        <f t="shared" si="118"/>
        <v>0</v>
      </c>
      <c r="I88" s="57">
        <f t="shared" si="118"/>
        <v>0</v>
      </c>
      <c r="J88" s="57">
        <f t="shared" si="118"/>
        <v>0</v>
      </c>
      <c r="K88" s="57">
        <f t="shared" si="118"/>
        <v>0</v>
      </c>
      <c r="L88" s="57">
        <f t="shared" si="118"/>
        <v>0</v>
      </c>
      <c r="M88" s="57">
        <f t="shared" si="118"/>
        <v>0</v>
      </c>
      <c r="N88" s="57">
        <f t="shared" si="118"/>
        <v>0</v>
      </c>
      <c r="O88" s="57">
        <f t="shared" si="118"/>
        <v>0</v>
      </c>
      <c r="P88" s="57">
        <f t="shared" si="118"/>
        <v>0</v>
      </c>
      <c r="Q88" s="57">
        <f t="shared" si="118"/>
        <v>0</v>
      </c>
      <c r="R88" s="57">
        <f t="shared" si="118"/>
        <v>0</v>
      </c>
      <c r="S88" s="57">
        <f t="shared" si="118"/>
        <v>0</v>
      </c>
      <c r="T88" s="57">
        <f t="shared" si="118"/>
        <v>0</v>
      </c>
      <c r="U88" s="57">
        <f t="shared" si="118"/>
        <v>0</v>
      </c>
      <c r="V88" s="57">
        <f t="shared" si="118"/>
        <v>0</v>
      </c>
      <c r="W88" s="57">
        <f>IF(ISERROR(W11/W$8),0,((W11)/W$8))</f>
        <v>13.373713636675189</v>
      </c>
      <c r="X88" s="57">
        <f t="shared" ref="X88:AL88" si="119">IF(ISERROR(X11/X$8),0,((X11)/X$8))</f>
        <v>14.814032011369687</v>
      </c>
      <c r="Y88" s="57">
        <f t="shared" si="119"/>
        <v>14.952595391856606</v>
      </c>
      <c r="Z88" s="57">
        <f t="shared" si="119"/>
        <v>17.670723160731264</v>
      </c>
      <c r="AA88" s="57">
        <f t="shared" si="119"/>
        <v>18.80305942759097</v>
      </c>
      <c r="AB88" s="57">
        <f t="shared" si="119"/>
        <v>18.212327935143353</v>
      </c>
      <c r="AC88" s="57">
        <f t="shared" si="119"/>
        <v>19.606090454875343</v>
      </c>
      <c r="AD88" s="57">
        <f t="shared" si="119"/>
        <v>19.810539657391821</v>
      </c>
      <c r="AE88" s="57">
        <f t="shared" si="119"/>
        <v>21.008962048671677</v>
      </c>
      <c r="AF88" s="57">
        <f t="shared" si="119"/>
        <v>19.865554138601677</v>
      </c>
      <c r="AG88" s="57">
        <f t="shared" si="119"/>
        <v>19.789761590599653</v>
      </c>
      <c r="AH88" s="57">
        <f t="shared" si="119"/>
        <v>20.613051996484415</v>
      </c>
      <c r="AI88" s="57">
        <f t="shared" si="119"/>
        <v>19.505687317316685</v>
      </c>
      <c r="AJ88" s="57">
        <f t="shared" si="119"/>
        <v>19.41491931530307</v>
      </c>
      <c r="AK88" s="57">
        <f t="shared" si="119"/>
        <v>19.293457214877186</v>
      </c>
      <c r="AL88" s="57">
        <f t="shared" si="119"/>
        <v>20.668748721439666</v>
      </c>
      <c r="AM88" s="57">
        <f t="shared" ref="AM88:AW88" si="120">IF(ISERROR(AM11/AM$8),0,((AM11)/AM$8))</f>
        <v>16.416961625353274</v>
      </c>
      <c r="AN88" s="57">
        <f t="shared" si="120"/>
        <v>16.96462989288235</v>
      </c>
      <c r="AO88" s="57">
        <f t="shared" si="120"/>
        <v>19.823059020862004</v>
      </c>
      <c r="AP88" s="57">
        <f t="shared" si="120"/>
        <v>12.971375313218243</v>
      </c>
      <c r="AQ88" s="57">
        <f t="shared" si="120"/>
        <v>15.110400410025155</v>
      </c>
      <c r="AR88" s="57">
        <f t="shared" si="120"/>
        <v>16.098610169265843</v>
      </c>
      <c r="AS88" s="57">
        <f t="shared" si="120"/>
        <v>0</v>
      </c>
      <c r="AT88" s="57">
        <f t="shared" si="120"/>
        <v>0</v>
      </c>
      <c r="AU88" s="57">
        <f t="shared" si="120"/>
        <v>0</v>
      </c>
      <c r="AV88" s="57">
        <f t="shared" si="120"/>
        <v>0</v>
      </c>
      <c r="AW88" s="57">
        <f t="shared" si="120"/>
        <v>0</v>
      </c>
      <c r="AX88" s="57">
        <f>IF(ISERROR(AX11/AX$8),0,((AX11)/AX$8))</f>
        <v>0</v>
      </c>
      <c r="AZ88" s="57">
        <f>AVERAGE(O88:Q88)</f>
        <v>0</v>
      </c>
      <c r="BA88" s="57">
        <f>AVERAGE(R88:T88)</f>
        <v>0</v>
      </c>
      <c r="BB88" s="57">
        <f>AVERAGE(U88:W88)</f>
        <v>4.4579045455583968</v>
      </c>
      <c r="BC88" s="57">
        <f>AVERAGE(X88:Z88)</f>
        <v>15.812450187985853</v>
      </c>
      <c r="BE88" s="57">
        <f>AVERAGE(AA88:AC88)</f>
        <v>18.873825939203222</v>
      </c>
      <c r="BF88" s="57">
        <f>AVERAGE(AD88:AF88)</f>
        <v>20.228351948221725</v>
      </c>
      <c r="BG88" s="57">
        <f>AVERAGE(AG88:AI88)</f>
        <v>19.969500301466919</v>
      </c>
      <c r="BH88" s="57">
        <f>AVERAGE(AJ88:AL88)</f>
        <v>19.79237508387331</v>
      </c>
      <c r="BI88" s="195"/>
      <c r="BJ88" s="91">
        <f t="shared" ref="BJ88:BJ96" si="121">AVERAGE(AM88:AO88)</f>
        <v>17.734883513032543</v>
      </c>
      <c r="BK88" s="91">
        <f t="shared" ref="BK88:BK96" si="122">AVERAGE(AP88:AR88)</f>
        <v>14.726795297503079</v>
      </c>
      <c r="BL88" s="91">
        <f t="shared" ref="BL88:BL96" si="123">AVERAGE(AS88:AU88)</f>
        <v>0</v>
      </c>
      <c r="BM88" s="91">
        <f t="shared" ref="BM88:BM96" si="124">AVERAGE(AV88:AX88)</f>
        <v>0</v>
      </c>
      <c r="BO88" s="91">
        <f>AVERAGE(AZ88:BC88)</f>
        <v>5.0675886833860622</v>
      </c>
      <c r="BP88" s="91">
        <f>AVERAGE(BE88:BH88)</f>
        <v>19.716013318191294</v>
      </c>
      <c r="BQ88" s="91">
        <f t="shared" ref="BQ88:BQ96" si="125">AVERAGE(BJ88:BM88)</f>
        <v>8.1154197026339059</v>
      </c>
    </row>
    <row r="89" spans="2:69" x14ac:dyDescent="0.35">
      <c r="B89" t="s">
        <v>17</v>
      </c>
      <c r="C89" s="58">
        <f t="shared" ref="C89:C96" si="126">IF(ISERROR(C36/C$8),0,((C36)/C$8))</f>
        <v>0</v>
      </c>
      <c r="D89" s="58">
        <f t="shared" ref="D89:V96" si="127">IF(ISERROR(D36/D$8),0,((D36)/D$8))</f>
        <v>0</v>
      </c>
      <c r="E89" s="58">
        <f t="shared" si="127"/>
        <v>0</v>
      </c>
      <c r="F89" s="58">
        <f t="shared" si="127"/>
        <v>0</v>
      </c>
      <c r="G89" s="58">
        <f t="shared" si="127"/>
        <v>0</v>
      </c>
      <c r="H89" s="58">
        <f t="shared" si="127"/>
        <v>0</v>
      </c>
      <c r="I89" s="58">
        <f t="shared" si="127"/>
        <v>0</v>
      </c>
      <c r="J89" s="58">
        <f t="shared" si="127"/>
        <v>0</v>
      </c>
      <c r="K89" s="58">
        <f t="shared" si="127"/>
        <v>0</v>
      </c>
      <c r="L89" s="58">
        <f t="shared" si="127"/>
        <v>0</v>
      </c>
      <c r="M89" s="58">
        <f t="shared" si="127"/>
        <v>0</v>
      </c>
      <c r="N89" s="58">
        <f t="shared" si="127"/>
        <v>0</v>
      </c>
      <c r="O89" s="58">
        <f t="shared" si="127"/>
        <v>0</v>
      </c>
      <c r="P89" s="58">
        <f t="shared" si="127"/>
        <v>0</v>
      </c>
      <c r="Q89" s="58">
        <f t="shared" si="127"/>
        <v>0</v>
      </c>
      <c r="R89" s="58">
        <f t="shared" si="127"/>
        <v>0</v>
      </c>
      <c r="S89" s="58">
        <f t="shared" si="127"/>
        <v>0</v>
      </c>
      <c r="T89" s="58">
        <f t="shared" si="127"/>
        <v>0</v>
      </c>
      <c r="U89" s="58">
        <f t="shared" si="127"/>
        <v>0</v>
      </c>
      <c r="V89" s="58">
        <f t="shared" si="127"/>
        <v>0</v>
      </c>
      <c r="W89" s="58">
        <f>IF(ISERROR(W14/W$8),0,((W14)/W$8))</f>
        <v>2.0887129675867451</v>
      </c>
      <c r="X89" s="58">
        <f t="shared" ref="X89:AL89" si="128">IF(ISERROR(X14/X$8),0,((X14)/X$8))</f>
        <v>2.3342130600098208</v>
      </c>
      <c r="Y89" s="58">
        <f t="shared" si="128"/>
        <v>2.3507520823030021</v>
      </c>
      <c r="Z89" s="58">
        <f t="shared" si="128"/>
        <v>2.7907739619583043</v>
      </c>
      <c r="AA89" s="58">
        <f t="shared" si="128"/>
        <v>2.7863851279438041</v>
      </c>
      <c r="AB89" s="58">
        <f t="shared" si="128"/>
        <v>2.8734586162713698</v>
      </c>
      <c r="AC89" s="58">
        <f t="shared" si="128"/>
        <v>3.1168387359306635</v>
      </c>
      <c r="AD89" s="58">
        <f t="shared" si="128"/>
        <v>3.2576112486384794</v>
      </c>
      <c r="AE89" s="58">
        <f t="shared" si="128"/>
        <v>3.4424011319545795</v>
      </c>
      <c r="AF89" s="58">
        <f t="shared" si="128"/>
        <v>3.3024540219638432</v>
      </c>
      <c r="AG89" s="58">
        <f t="shared" si="128"/>
        <v>3.4658332210063425</v>
      </c>
      <c r="AH89" s="58">
        <f t="shared" si="128"/>
        <v>3.4352170354188059</v>
      </c>
      <c r="AI89" s="58">
        <f t="shared" si="128"/>
        <v>3.2841051371807763</v>
      </c>
      <c r="AJ89" s="58">
        <f t="shared" si="128"/>
        <v>3.2303392687270627</v>
      </c>
      <c r="AK89" s="58">
        <f t="shared" si="128"/>
        <v>3.1850702326104057</v>
      </c>
      <c r="AL89" s="58">
        <f t="shared" si="128"/>
        <v>3.5023715960162356</v>
      </c>
      <c r="AM89" s="58">
        <f t="shared" ref="AM89:AW89" si="129">IF(ISERROR(AM14/AM$8),0,((AM14)/AM$8))</f>
        <v>2.6911363362775722</v>
      </c>
      <c r="AN89" s="58">
        <f t="shared" si="129"/>
        <v>3.0521250985172577</v>
      </c>
      <c r="AO89" s="58">
        <f t="shared" si="129"/>
        <v>3.4612231191475624</v>
      </c>
      <c r="AP89" s="58">
        <f t="shared" si="129"/>
        <v>2.2989325219596046</v>
      </c>
      <c r="AQ89" s="58">
        <f t="shared" si="129"/>
        <v>2.9305287392191439</v>
      </c>
      <c r="AR89" s="58">
        <f t="shared" si="129"/>
        <v>3.2210418642164003</v>
      </c>
      <c r="AS89" s="58">
        <f t="shared" si="129"/>
        <v>0</v>
      </c>
      <c r="AT89" s="58">
        <f t="shared" si="129"/>
        <v>0</v>
      </c>
      <c r="AU89" s="58">
        <f t="shared" si="129"/>
        <v>0</v>
      </c>
      <c r="AV89" s="58">
        <f t="shared" si="129"/>
        <v>0</v>
      </c>
      <c r="AW89" s="58">
        <f t="shared" si="129"/>
        <v>0</v>
      </c>
      <c r="AX89" s="58">
        <f t="shared" ref="AX89:AX96" si="130">IF(ISERROR(AX14/AX$8),0,((AX14)/AX$8))</f>
        <v>0</v>
      </c>
      <c r="AZ89" s="58">
        <f>AVERAGE(O89:Q89)</f>
        <v>0</v>
      </c>
      <c r="BA89" s="58">
        <f>AVERAGE(R89:T89)</f>
        <v>0</v>
      </c>
      <c r="BB89" s="58">
        <f t="shared" ref="BB89:BB96" si="131">AVERAGE(U89:W89)</f>
        <v>0.69623765586224839</v>
      </c>
      <c r="BC89" s="58">
        <f t="shared" ref="BC89:BC96" si="132">AVERAGE(X89:Z89)</f>
        <v>2.4919130347570424</v>
      </c>
      <c r="BE89" s="58">
        <f t="shared" ref="BE89:BE96" si="133">AVERAGE(AA89:AC89)</f>
        <v>2.9255608267152788</v>
      </c>
      <c r="BF89" s="58">
        <f t="shared" ref="BF89:BF96" si="134">AVERAGE(AD89:AF89)</f>
        <v>3.3341554675189671</v>
      </c>
      <c r="BG89" s="58">
        <f t="shared" ref="BG89:BG96" si="135">AVERAGE(AG89:AI89)</f>
        <v>3.3950517978686414</v>
      </c>
      <c r="BH89" s="58">
        <f t="shared" ref="BH89:BH96" si="136">AVERAGE(AJ89:AL89)</f>
        <v>3.3059270324512346</v>
      </c>
      <c r="BI89" s="58"/>
      <c r="BJ89" s="90">
        <f t="shared" si="121"/>
        <v>3.0681615179807977</v>
      </c>
      <c r="BK89" s="90">
        <f t="shared" si="122"/>
        <v>2.816834375131716</v>
      </c>
      <c r="BL89" s="90">
        <f t="shared" si="123"/>
        <v>0</v>
      </c>
      <c r="BM89" s="90">
        <f t="shared" si="124"/>
        <v>0</v>
      </c>
      <c r="BO89" s="90">
        <f t="shared" ref="BO89:BO96" si="137">AVERAGE(AZ89:BC89)</f>
        <v>0.79703767265482273</v>
      </c>
      <c r="BP89" s="90">
        <f t="shared" ref="BP89:BP96" si="138">AVERAGE(BE89:BH89)</f>
        <v>3.2401737811385307</v>
      </c>
      <c r="BQ89" s="90">
        <f t="shared" si="125"/>
        <v>1.4712489732781284</v>
      </c>
    </row>
    <row r="90" spans="2:69" x14ac:dyDescent="0.35">
      <c r="B90" t="s">
        <v>38</v>
      </c>
      <c r="C90" s="58">
        <f t="shared" si="126"/>
        <v>0</v>
      </c>
      <c r="D90" s="58">
        <f t="shared" ref="D90:R90" si="139">IF(ISERROR(D37/D$8),0,((D37)/D$8))</f>
        <v>0</v>
      </c>
      <c r="E90" s="58">
        <f t="shared" si="139"/>
        <v>0</v>
      </c>
      <c r="F90" s="58">
        <f t="shared" si="139"/>
        <v>0</v>
      </c>
      <c r="G90" s="58">
        <f t="shared" si="139"/>
        <v>0</v>
      </c>
      <c r="H90" s="58">
        <f t="shared" si="139"/>
        <v>0</v>
      </c>
      <c r="I90" s="58">
        <f t="shared" si="139"/>
        <v>0</v>
      </c>
      <c r="J90" s="58">
        <f t="shared" si="139"/>
        <v>0</v>
      </c>
      <c r="K90" s="58">
        <f t="shared" si="139"/>
        <v>0</v>
      </c>
      <c r="L90" s="58">
        <f t="shared" si="139"/>
        <v>0</v>
      </c>
      <c r="M90" s="58">
        <f t="shared" si="139"/>
        <v>0</v>
      </c>
      <c r="N90" s="58">
        <f t="shared" si="139"/>
        <v>0</v>
      </c>
      <c r="O90" s="58">
        <f t="shared" si="139"/>
        <v>0</v>
      </c>
      <c r="P90" s="58">
        <f t="shared" si="139"/>
        <v>0</v>
      </c>
      <c r="Q90" s="58">
        <f t="shared" si="139"/>
        <v>0</v>
      </c>
      <c r="R90" s="58">
        <f t="shared" si="139"/>
        <v>0</v>
      </c>
      <c r="S90" s="58">
        <f t="shared" si="127"/>
        <v>0</v>
      </c>
      <c r="T90" s="58">
        <f t="shared" si="127"/>
        <v>0</v>
      </c>
      <c r="U90" s="58">
        <f t="shared" si="127"/>
        <v>0</v>
      </c>
      <c r="V90" s="58">
        <f t="shared" si="127"/>
        <v>0</v>
      </c>
      <c r="W90" s="58">
        <f t="shared" ref="W90:AL96" si="140">IF(ISERROR(W15/W$8),0,((W15)/W$8))</f>
        <v>1.4542147675978419</v>
      </c>
      <c r="X90" s="58">
        <f t="shared" si="140"/>
        <v>1.7665149026885814</v>
      </c>
      <c r="Y90" s="58">
        <f t="shared" si="140"/>
        <v>1.9222145812753888</v>
      </c>
      <c r="Z90" s="58">
        <f t="shared" si="140"/>
        <v>2.3585237373997714</v>
      </c>
      <c r="AA90" s="58">
        <f t="shared" si="140"/>
        <v>2.6490291063822466</v>
      </c>
      <c r="AB90" s="58">
        <f t="shared" si="140"/>
        <v>2.7231592537880718</v>
      </c>
      <c r="AC90" s="58">
        <f t="shared" si="140"/>
        <v>3.0084606897593269</v>
      </c>
      <c r="AD90" s="58">
        <f t="shared" si="140"/>
        <v>3.1772761659570254</v>
      </c>
      <c r="AE90" s="58">
        <f t="shared" si="140"/>
        <v>3.3907416141624842</v>
      </c>
      <c r="AF90" s="58">
        <f t="shared" si="140"/>
        <v>3.263255134718742</v>
      </c>
      <c r="AG90" s="58">
        <f t="shared" si="140"/>
        <v>3.3599123725810016</v>
      </c>
      <c r="AH90" s="58">
        <f t="shared" si="140"/>
        <v>3.3683347612046841</v>
      </c>
      <c r="AI90" s="58">
        <f t="shared" si="140"/>
        <v>3.2292829325436183</v>
      </c>
      <c r="AJ90" s="58">
        <f t="shared" si="140"/>
        <v>3.1260315526394451</v>
      </c>
      <c r="AK90" s="58">
        <f t="shared" si="140"/>
        <v>3.0103264411731661</v>
      </c>
      <c r="AL90" s="58">
        <f t="shared" si="140"/>
        <v>3.1714369759941903</v>
      </c>
      <c r="AM90" s="58">
        <f t="shared" ref="AM90:AW90" si="141">IF(ISERROR(AM15/AM$8),0,((AM15)/AM$8))</f>
        <v>2.4913632418473672</v>
      </c>
      <c r="AN90" s="58">
        <f t="shared" si="141"/>
        <v>2.6594684822674304</v>
      </c>
      <c r="AO90" s="58">
        <f t="shared" si="141"/>
        <v>2.9572845979980626</v>
      </c>
      <c r="AP90" s="58">
        <f t="shared" si="141"/>
        <v>1.8533508117193362</v>
      </c>
      <c r="AQ90" s="58">
        <f t="shared" si="141"/>
        <v>2.4663731321922966</v>
      </c>
      <c r="AR90" s="58">
        <f t="shared" si="141"/>
        <v>2.7698918513291035</v>
      </c>
      <c r="AS90" s="58">
        <f t="shared" si="141"/>
        <v>0</v>
      </c>
      <c r="AT90" s="58">
        <f t="shared" si="141"/>
        <v>0</v>
      </c>
      <c r="AU90" s="58">
        <f t="shared" si="141"/>
        <v>0</v>
      </c>
      <c r="AV90" s="58">
        <f t="shared" si="141"/>
        <v>0</v>
      </c>
      <c r="AW90" s="58">
        <f t="shared" si="141"/>
        <v>0</v>
      </c>
      <c r="AX90" s="58">
        <f t="shared" si="130"/>
        <v>0</v>
      </c>
      <c r="AZ90" s="58">
        <f t="shared" ref="AZ90:AZ96" si="142">AVERAGE(O90:Q90)</f>
        <v>0</v>
      </c>
      <c r="BA90" s="58">
        <f t="shared" ref="BA90:BA96" si="143">AVERAGE(R90:T90)</f>
        <v>0</v>
      </c>
      <c r="BB90" s="58">
        <f t="shared" si="131"/>
        <v>0.48473825586594727</v>
      </c>
      <c r="BC90" s="58">
        <f t="shared" si="132"/>
        <v>2.0157510737879138</v>
      </c>
      <c r="BE90" s="58">
        <f t="shared" si="133"/>
        <v>2.7935496833098816</v>
      </c>
      <c r="BF90" s="58">
        <f t="shared" si="134"/>
        <v>3.2770909716127505</v>
      </c>
      <c r="BG90" s="58">
        <f t="shared" si="135"/>
        <v>3.3191766887764351</v>
      </c>
      <c r="BH90" s="58">
        <f t="shared" si="136"/>
        <v>3.1025983232689338</v>
      </c>
      <c r="BI90" s="58"/>
      <c r="BJ90" s="90">
        <f t="shared" si="121"/>
        <v>2.7027054407042868</v>
      </c>
      <c r="BK90" s="90">
        <f t="shared" si="122"/>
        <v>2.3632052650802455</v>
      </c>
      <c r="BL90" s="90">
        <f t="shared" si="123"/>
        <v>0</v>
      </c>
      <c r="BM90" s="90">
        <f t="shared" si="124"/>
        <v>0</v>
      </c>
      <c r="BO90" s="90">
        <f t="shared" si="137"/>
        <v>0.62512233241346526</v>
      </c>
      <c r="BP90" s="90">
        <f t="shared" si="138"/>
        <v>3.1231039167420005</v>
      </c>
      <c r="BQ90" s="90">
        <f t="shared" si="125"/>
        <v>1.266477676446133</v>
      </c>
    </row>
    <row r="91" spans="2:69" x14ac:dyDescent="0.35">
      <c r="B91" t="s">
        <v>39</v>
      </c>
      <c r="C91" s="58">
        <f t="shared" si="126"/>
        <v>0</v>
      </c>
      <c r="D91" s="58">
        <f t="shared" si="127"/>
        <v>0</v>
      </c>
      <c r="E91" s="58">
        <f t="shared" si="127"/>
        <v>0</v>
      </c>
      <c r="F91" s="58">
        <f t="shared" si="127"/>
        <v>0</v>
      </c>
      <c r="G91" s="58">
        <f t="shared" si="127"/>
        <v>0</v>
      </c>
      <c r="H91" s="58">
        <f t="shared" si="127"/>
        <v>0</v>
      </c>
      <c r="I91" s="58">
        <f t="shared" si="127"/>
        <v>0</v>
      </c>
      <c r="J91" s="58">
        <f t="shared" si="127"/>
        <v>0</v>
      </c>
      <c r="K91" s="58">
        <f t="shared" si="127"/>
        <v>0</v>
      </c>
      <c r="L91" s="58">
        <f t="shared" si="127"/>
        <v>0</v>
      </c>
      <c r="M91" s="58">
        <f t="shared" si="127"/>
        <v>0</v>
      </c>
      <c r="N91" s="58">
        <f t="shared" si="127"/>
        <v>0</v>
      </c>
      <c r="O91" s="58">
        <f t="shared" si="127"/>
        <v>0</v>
      </c>
      <c r="P91" s="58">
        <f t="shared" si="127"/>
        <v>0</v>
      </c>
      <c r="Q91" s="58">
        <f t="shared" si="127"/>
        <v>0</v>
      </c>
      <c r="R91" s="58">
        <f t="shared" si="127"/>
        <v>0</v>
      </c>
      <c r="S91" s="58">
        <f t="shared" si="127"/>
        <v>0</v>
      </c>
      <c r="T91" s="58">
        <f t="shared" si="127"/>
        <v>0</v>
      </c>
      <c r="U91" s="58">
        <f t="shared" si="127"/>
        <v>0</v>
      </c>
      <c r="V91" s="58">
        <f t="shared" si="127"/>
        <v>0</v>
      </c>
      <c r="W91" s="58">
        <f t="shared" si="140"/>
        <v>0.59314037475480363</v>
      </c>
      <c r="X91" s="58">
        <f t="shared" si="140"/>
        <v>0.6791297085033815</v>
      </c>
      <c r="Y91" s="58">
        <f t="shared" si="140"/>
        <v>0.70878814728207762</v>
      </c>
      <c r="Z91" s="58">
        <f t="shared" si="140"/>
        <v>0.95125407303663467</v>
      </c>
      <c r="AA91" s="58">
        <f t="shared" si="140"/>
        <v>1.0059913521556181</v>
      </c>
      <c r="AB91" s="58">
        <f t="shared" si="140"/>
        <v>1.0836187203429344</v>
      </c>
      <c r="AC91" s="58">
        <f t="shared" si="140"/>
        <v>1.1923481266754203</v>
      </c>
      <c r="AD91" s="58">
        <f t="shared" si="140"/>
        <v>1.2346529359342509</v>
      </c>
      <c r="AE91" s="58">
        <f t="shared" si="140"/>
        <v>1.3266627807638913</v>
      </c>
      <c r="AF91" s="58">
        <f t="shared" si="140"/>
        <v>1.2691543961031801</v>
      </c>
      <c r="AG91" s="58">
        <f t="shared" si="140"/>
        <v>1.3195043349974216</v>
      </c>
      <c r="AH91" s="58">
        <f t="shared" si="140"/>
        <v>1.3544011593781586</v>
      </c>
      <c r="AI91" s="58">
        <f t="shared" si="140"/>
        <v>1.3032669055624477</v>
      </c>
      <c r="AJ91" s="58">
        <f t="shared" si="140"/>
        <v>1.1781731928720718</v>
      </c>
      <c r="AK91" s="58">
        <f t="shared" si="140"/>
        <v>1.1171951904708395</v>
      </c>
      <c r="AL91" s="58">
        <f t="shared" si="140"/>
        <v>1.2432674580606788</v>
      </c>
      <c r="AM91" s="58">
        <f t="shared" ref="AM91:AW91" si="144">IF(ISERROR(AM16/AM$8),0,((AM16)/AM$8))</f>
        <v>0.92398003802647122</v>
      </c>
      <c r="AN91" s="58">
        <f t="shared" si="144"/>
        <v>0.95420847997876801</v>
      </c>
      <c r="AO91" s="58">
        <f t="shared" si="144"/>
        <v>1.1806134969325153</v>
      </c>
      <c r="AP91" s="58">
        <f t="shared" si="144"/>
        <v>1.3156892426661673</v>
      </c>
      <c r="AQ91" s="58">
        <f t="shared" si="144"/>
        <v>1.7980166273054228</v>
      </c>
      <c r="AR91" s="58">
        <f t="shared" si="144"/>
        <v>1.983275047245495</v>
      </c>
      <c r="AS91" s="58">
        <f t="shared" si="144"/>
        <v>0</v>
      </c>
      <c r="AT91" s="58">
        <f t="shared" si="144"/>
        <v>0</v>
      </c>
      <c r="AU91" s="58">
        <f t="shared" si="144"/>
        <v>0</v>
      </c>
      <c r="AV91" s="58">
        <f t="shared" si="144"/>
        <v>0</v>
      </c>
      <c r="AW91" s="58">
        <f t="shared" si="144"/>
        <v>0</v>
      </c>
      <c r="AX91" s="58">
        <f t="shared" si="130"/>
        <v>0</v>
      </c>
      <c r="AZ91" s="58">
        <f t="shared" si="142"/>
        <v>0</v>
      </c>
      <c r="BA91" s="58">
        <f t="shared" si="143"/>
        <v>0</v>
      </c>
      <c r="BB91" s="58">
        <f t="shared" si="131"/>
        <v>0.19771345825160122</v>
      </c>
      <c r="BC91" s="58">
        <f t="shared" si="132"/>
        <v>0.77972397627403123</v>
      </c>
      <c r="BE91" s="58">
        <f t="shared" si="133"/>
        <v>1.0939860663913243</v>
      </c>
      <c r="BF91" s="58">
        <f t="shared" si="134"/>
        <v>1.276823370933774</v>
      </c>
      <c r="BG91" s="58">
        <f t="shared" si="135"/>
        <v>1.3257241333126759</v>
      </c>
      <c r="BH91" s="58">
        <f t="shared" si="136"/>
        <v>1.1795452804678632</v>
      </c>
      <c r="BI91" s="58"/>
      <c r="BJ91" s="90">
        <f t="shared" si="121"/>
        <v>1.0196006716459183</v>
      </c>
      <c r="BK91" s="90">
        <f t="shared" si="122"/>
        <v>1.6989936390723617</v>
      </c>
      <c r="BL91" s="90">
        <f t="shared" si="123"/>
        <v>0</v>
      </c>
      <c r="BM91" s="90">
        <f t="shared" si="124"/>
        <v>0</v>
      </c>
      <c r="BO91" s="90">
        <f t="shared" si="137"/>
        <v>0.24435935863140812</v>
      </c>
      <c r="BP91" s="90">
        <f t="shared" si="138"/>
        <v>1.2190197127764093</v>
      </c>
      <c r="BQ91" s="90">
        <f t="shared" si="125"/>
        <v>0.67964857767956999</v>
      </c>
    </row>
    <row r="92" spans="2:69" x14ac:dyDescent="0.35">
      <c r="B92" t="s">
        <v>20</v>
      </c>
      <c r="C92" s="58">
        <f t="shared" si="126"/>
        <v>0</v>
      </c>
      <c r="D92" s="58">
        <f t="shared" si="127"/>
        <v>0</v>
      </c>
      <c r="E92" s="58">
        <f t="shared" si="127"/>
        <v>0</v>
      </c>
      <c r="F92" s="58">
        <f t="shared" si="127"/>
        <v>0</v>
      </c>
      <c r="G92" s="58">
        <f t="shared" si="127"/>
        <v>0</v>
      </c>
      <c r="H92" s="58">
        <f t="shared" si="127"/>
        <v>0</v>
      </c>
      <c r="I92" s="58">
        <f t="shared" si="127"/>
        <v>0</v>
      </c>
      <c r="J92" s="58">
        <f t="shared" si="127"/>
        <v>0</v>
      </c>
      <c r="K92" s="58">
        <f t="shared" si="127"/>
        <v>0</v>
      </c>
      <c r="L92" s="58">
        <f t="shared" si="127"/>
        <v>0</v>
      </c>
      <c r="M92" s="58">
        <f t="shared" si="127"/>
        <v>0</v>
      </c>
      <c r="N92" s="58">
        <f t="shared" si="127"/>
        <v>0</v>
      </c>
      <c r="O92" s="58">
        <f t="shared" si="127"/>
        <v>0</v>
      </c>
      <c r="P92" s="58">
        <f t="shared" si="127"/>
        <v>0</v>
      </c>
      <c r="Q92" s="58">
        <f t="shared" si="127"/>
        <v>0</v>
      </c>
      <c r="R92" s="58">
        <f t="shared" si="127"/>
        <v>0</v>
      </c>
      <c r="S92" s="58">
        <f t="shared" si="127"/>
        <v>0</v>
      </c>
      <c r="T92" s="58">
        <f t="shared" si="127"/>
        <v>0</v>
      </c>
      <c r="U92" s="58">
        <f t="shared" si="127"/>
        <v>0</v>
      </c>
      <c r="V92" s="58">
        <f t="shared" si="127"/>
        <v>0</v>
      </c>
      <c r="W92" s="58">
        <f t="shared" si="140"/>
        <v>0</v>
      </c>
      <c r="X92" s="58">
        <f t="shared" si="140"/>
        <v>0</v>
      </c>
      <c r="Y92" s="58">
        <f t="shared" si="140"/>
        <v>0</v>
      </c>
      <c r="Z92" s="58">
        <f t="shared" si="140"/>
        <v>0</v>
      </c>
      <c r="AA92" s="58">
        <f t="shared" si="140"/>
        <v>0</v>
      </c>
      <c r="AB92" s="58">
        <f t="shared" si="140"/>
        <v>0</v>
      </c>
      <c r="AC92" s="58">
        <f t="shared" si="140"/>
        <v>0</v>
      </c>
      <c r="AD92" s="58">
        <f t="shared" si="140"/>
        <v>0</v>
      </c>
      <c r="AE92" s="58">
        <f t="shared" si="140"/>
        <v>0</v>
      </c>
      <c r="AF92" s="58">
        <f t="shared" si="140"/>
        <v>0</v>
      </c>
      <c r="AG92" s="58">
        <f t="shared" si="140"/>
        <v>0</v>
      </c>
      <c r="AH92" s="58">
        <f t="shared" si="140"/>
        <v>0</v>
      </c>
      <c r="AI92" s="58">
        <f t="shared" si="140"/>
        <v>0</v>
      </c>
      <c r="AJ92" s="58">
        <f t="shared" si="140"/>
        <v>0</v>
      </c>
      <c r="AK92" s="58">
        <f t="shared" si="140"/>
        <v>0</v>
      </c>
      <c r="AL92" s="58">
        <f t="shared" si="140"/>
        <v>0</v>
      </c>
      <c r="AM92" s="58">
        <f t="shared" ref="AM92:AW92" si="145">IF(ISERROR(AM17/AM$8),0,((AM17)/AM$8))</f>
        <v>0</v>
      </c>
      <c r="AN92" s="58">
        <f t="shared" si="145"/>
        <v>0</v>
      </c>
      <c r="AO92" s="58">
        <f t="shared" si="145"/>
        <v>0</v>
      </c>
      <c r="AP92" s="58">
        <f t="shared" si="145"/>
        <v>0</v>
      </c>
      <c r="AQ92" s="58">
        <f t="shared" si="145"/>
        <v>0</v>
      </c>
      <c r="AR92" s="58">
        <f t="shared" si="145"/>
        <v>0</v>
      </c>
      <c r="AS92" s="58">
        <f t="shared" si="145"/>
        <v>0</v>
      </c>
      <c r="AT92" s="58">
        <f t="shared" si="145"/>
        <v>0</v>
      </c>
      <c r="AU92" s="58">
        <f t="shared" si="145"/>
        <v>0</v>
      </c>
      <c r="AV92" s="58">
        <f t="shared" si="145"/>
        <v>0</v>
      </c>
      <c r="AW92" s="58">
        <f t="shared" si="145"/>
        <v>0</v>
      </c>
      <c r="AX92" s="58">
        <f t="shared" si="130"/>
        <v>0</v>
      </c>
      <c r="AZ92" s="58">
        <f t="shared" si="142"/>
        <v>0</v>
      </c>
      <c r="BA92" s="58">
        <f t="shared" si="143"/>
        <v>0</v>
      </c>
      <c r="BB92" s="58">
        <f t="shared" si="131"/>
        <v>0</v>
      </c>
      <c r="BC92" s="58">
        <f t="shared" si="132"/>
        <v>0</v>
      </c>
      <c r="BE92" s="58">
        <f t="shared" si="133"/>
        <v>0</v>
      </c>
      <c r="BF92" s="58">
        <f t="shared" si="134"/>
        <v>0</v>
      </c>
      <c r="BG92" s="58">
        <f t="shared" si="135"/>
        <v>0</v>
      </c>
      <c r="BH92" s="58">
        <f t="shared" si="136"/>
        <v>0</v>
      </c>
      <c r="BI92" s="58"/>
      <c r="BJ92" s="90">
        <f t="shared" si="121"/>
        <v>0</v>
      </c>
      <c r="BK92" s="90">
        <f t="shared" si="122"/>
        <v>0</v>
      </c>
      <c r="BL92" s="90">
        <f t="shared" si="123"/>
        <v>0</v>
      </c>
      <c r="BM92" s="90">
        <f t="shared" si="124"/>
        <v>0</v>
      </c>
      <c r="BO92" s="90">
        <f t="shared" si="137"/>
        <v>0</v>
      </c>
      <c r="BP92" s="90">
        <f t="shared" si="138"/>
        <v>0</v>
      </c>
      <c r="BQ92" s="90">
        <f t="shared" si="125"/>
        <v>0</v>
      </c>
    </row>
    <row r="93" spans="2:69" x14ac:dyDescent="0.35">
      <c r="B93" t="s">
        <v>21</v>
      </c>
      <c r="C93" s="58">
        <f t="shared" si="126"/>
        <v>0</v>
      </c>
      <c r="D93" s="58">
        <f t="shared" si="127"/>
        <v>0</v>
      </c>
      <c r="E93" s="58">
        <f t="shared" si="127"/>
        <v>0</v>
      </c>
      <c r="F93" s="58">
        <f t="shared" si="127"/>
        <v>0</v>
      </c>
      <c r="G93" s="58">
        <f t="shared" si="127"/>
        <v>0</v>
      </c>
      <c r="H93" s="58">
        <f t="shared" si="127"/>
        <v>0</v>
      </c>
      <c r="I93" s="58">
        <f t="shared" si="127"/>
        <v>0</v>
      </c>
      <c r="J93" s="58">
        <f t="shared" si="127"/>
        <v>0</v>
      </c>
      <c r="K93" s="58">
        <f t="shared" si="127"/>
        <v>0</v>
      </c>
      <c r="L93" s="58">
        <f t="shared" si="127"/>
        <v>0</v>
      </c>
      <c r="M93" s="58">
        <f t="shared" si="127"/>
        <v>0</v>
      </c>
      <c r="N93" s="58">
        <f t="shared" si="127"/>
        <v>0</v>
      </c>
      <c r="O93" s="58">
        <f t="shared" si="127"/>
        <v>0</v>
      </c>
      <c r="P93" s="58">
        <f t="shared" si="127"/>
        <v>0</v>
      </c>
      <c r="Q93" s="58">
        <f t="shared" si="127"/>
        <v>0</v>
      </c>
      <c r="R93" s="58">
        <f t="shared" si="127"/>
        <v>0</v>
      </c>
      <c r="S93" s="58">
        <f t="shared" si="127"/>
        <v>0</v>
      </c>
      <c r="T93" s="58">
        <f t="shared" si="127"/>
        <v>0</v>
      </c>
      <c r="U93" s="58">
        <f t="shared" si="127"/>
        <v>0</v>
      </c>
      <c r="V93" s="58">
        <f t="shared" si="127"/>
        <v>0</v>
      </c>
      <c r="W93" s="58">
        <f t="shared" si="140"/>
        <v>4.1649645709511178</v>
      </c>
      <c r="X93" s="58">
        <f t="shared" si="140"/>
        <v>4.5681610152016168</v>
      </c>
      <c r="Y93" s="58">
        <f t="shared" si="140"/>
        <v>4.597046476820311</v>
      </c>
      <c r="Z93" s="58">
        <f t="shared" si="140"/>
        <v>5.3966959461015644</v>
      </c>
      <c r="AA93" s="58">
        <f t="shared" si="140"/>
        <v>5.8244296228447583</v>
      </c>
      <c r="AB93" s="58">
        <f t="shared" si="140"/>
        <v>5.4425088848747496</v>
      </c>
      <c r="AC93" s="58">
        <f t="shared" si="140"/>
        <v>5.8028686134755194</v>
      </c>
      <c r="AD93" s="58">
        <f t="shared" si="140"/>
        <v>5.722135656995742</v>
      </c>
      <c r="AE93" s="58">
        <f t="shared" si="140"/>
        <v>6.054700755822922</v>
      </c>
      <c r="AF93" s="58">
        <f t="shared" si="140"/>
        <v>5.6113653159633232</v>
      </c>
      <c r="AG93" s="58">
        <f t="shared" si="140"/>
        <v>5.5377548534534666</v>
      </c>
      <c r="AH93" s="58">
        <f t="shared" si="140"/>
        <v>5.7567911142262185</v>
      </c>
      <c r="AI93" s="58">
        <f t="shared" si="140"/>
        <v>5.383775598177035</v>
      </c>
      <c r="AJ93" s="58">
        <f t="shared" si="140"/>
        <v>5.426704104525939</v>
      </c>
      <c r="AK93" s="58">
        <f t="shared" si="140"/>
        <v>5.4465839706924442</v>
      </c>
      <c r="AL93" s="58">
        <f t="shared" si="140"/>
        <v>5.7370304295491019</v>
      </c>
      <c r="AM93" s="58">
        <f t="shared" ref="AM93:AW93" si="146">IF(ISERROR(AM18/AM$8),0,((AM18)/AM$8))</f>
        <v>4.405692751597531</v>
      </c>
      <c r="AN93" s="58">
        <f t="shared" si="146"/>
        <v>4.3710722097181547</v>
      </c>
      <c r="AO93" s="58">
        <f t="shared" si="146"/>
        <v>5.2277990918984916</v>
      </c>
      <c r="AP93" s="58">
        <f t="shared" si="146"/>
        <v>0.11330107790230226</v>
      </c>
      <c r="AQ93" s="58">
        <f t="shared" si="146"/>
        <v>0.13666402995415633</v>
      </c>
      <c r="AR93" s="58">
        <f t="shared" si="146"/>
        <v>0.18899767267788511</v>
      </c>
      <c r="AS93" s="58">
        <f t="shared" si="146"/>
        <v>0</v>
      </c>
      <c r="AT93" s="58">
        <f t="shared" si="146"/>
        <v>0</v>
      </c>
      <c r="AU93" s="58">
        <f t="shared" si="146"/>
        <v>0</v>
      </c>
      <c r="AV93" s="58">
        <f t="shared" si="146"/>
        <v>0</v>
      </c>
      <c r="AW93" s="58">
        <f t="shared" si="146"/>
        <v>0</v>
      </c>
      <c r="AX93" s="58">
        <f t="shared" si="130"/>
        <v>0</v>
      </c>
      <c r="AZ93" s="58">
        <f t="shared" si="142"/>
        <v>0</v>
      </c>
      <c r="BA93" s="58">
        <f t="shared" si="143"/>
        <v>0</v>
      </c>
      <c r="BB93" s="58">
        <f t="shared" si="131"/>
        <v>1.3883215236503725</v>
      </c>
      <c r="BC93" s="58">
        <f t="shared" si="132"/>
        <v>4.8539678127078307</v>
      </c>
      <c r="BE93" s="58">
        <f t="shared" si="133"/>
        <v>5.6899357070650085</v>
      </c>
      <c r="BF93" s="58">
        <f t="shared" si="134"/>
        <v>5.7960672429273288</v>
      </c>
      <c r="BG93" s="58">
        <f t="shared" si="135"/>
        <v>5.55944052195224</v>
      </c>
      <c r="BH93" s="58">
        <f t="shared" si="136"/>
        <v>5.5367728349224947</v>
      </c>
      <c r="BI93" s="58"/>
      <c r="BJ93" s="90">
        <f t="shared" si="121"/>
        <v>4.6681880177380588</v>
      </c>
      <c r="BK93" s="90">
        <f t="shared" si="122"/>
        <v>0.14632092684478124</v>
      </c>
      <c r="BL93" s="90">
        <f t="shared" si="123"/>
        <v>0</v>
      </c>
      <c r="BM93" s="90">
        <f t="shared" si="124"/>
        <v>0</v>
      </c>
      <c r="BO93" s="90">
        <f t="shared" si="137"/>
        <v>1.5605723340895508</v>
      </c>
      <c r="BP93" s="90">
        <f t="shared" si="138"/>
        <v>5.6455540767167678</v>
      </c>
      <c r="BQ93" s="90">
        <f t="shared" si="125"/>
        <v>1.2036272361457101</v>
      </c>
    </row>
    <row r="94" spans="2:69" x14ac:dyDescent="0.35">
      <c r="B94" t="s">
        <v>22</v>
      </c>
      <c r="C94" s="58">
        <f t="shared" si="126"/>
        <v>0</v>
      </c>
      <c r="D94" s="58">
        <f t="shared" si="127"/>
        <v>0</v>
      </c>
      <c r="E94" s="58">
        <f t="shared" si="127"/>
        <v>0</v>
      </c>
      <c r="F94" s="58">
        <f t="shared" si="127"/>
        <v>0</v>
      </c>
      <c r="G94" s="58">
        <f t="shared" si="127"/>
        <v>0</v>
      </c>
      <c r="H94" s="58">
        <f t="shared" si="127"/>
        <v>0</v>
      </c>
      <c r="I94" s="58">
        <f t="shared" si="127"/>
        <v>0</v>
      </c>
      <c r="J94" s="58">
        <f t="shared" si="127"/>
        <v>0</v>
      </c>
      <c r="K94" s="58">
        <f t="shared" si="127"/>
        <v>0</v>
      </c>
      <c r="L94" s="58">
        <f t="shared" si="127"/>
        <v>0</v>
      </c>
      <c r="M94" s="58">
        <f t="shared" si="127"/>
        <v>0</v>
      </c>
      <c r="N94" s="58">
        <f t="shared" si="127"/>
        <v>0</v>
      </c>
      <c r="O94" s="58">
        <f t="shared" si="127"/>
        <v>0</v>
      </c>
      <c r="P94" s="58">
        <f t="shared" si="127"/>
        <v>0</v>
      </c>
      <c r="Q94" s="58">
        <f t="shared" si="127"/>
        <v>0</v>
      </c>
      <c r="R94" s="58">
        <f t="shared" si="127"/>
        <v>0</v>
      </c>
      <c r="S94" s="58">
        <f t="shared" si="127"/>
        <v>0</v>
      </c>
      <c r="T94" s="58">
        <f t="shared" si="127"/>
        <v>0</v>
      </c>
      <c r="U94" s="58">
        <f t="shared" si="127"/>
        <v>0</v>
      </c>
      <c r="V94" s="58">
        <f t="shared" si="127"/>
        <v>0</v>
      </c>
      <c r="W94" s="58">
        <f t="shared" si="140"/>
        <v>5.0716593719707426</v>
      </c>
      <c r="X94" s="58">
        <f t="shared" si="140"/>
        <v>5.4639616184003801</v>
      </c>
      <c r="Y94" s="58">
        <f t="shared" si="140"/>
        <v>5.3715079096848788</v>
      </c>
      <c r="Z94" s="58">
        <f t="shared" si="140"/>
        <v>6.1726748184064508</v>
      </c>
      <c r="AA94" s="58">
        <f t="shared" si="140"/>
        <v>6.5362620326949585</v>
      </c>
      <c r="AB94" s="58">
        <f t="shared" si="140"/>
        <v>6.08944727654589</v>
      </c>
      <c r="AC94" s="58">
        <f t="shared" si="140"/>
        <v>6.4853443972261955</v>
      </c>
      <c r="AD94" s="58">
        <f t="shared" si="140"/>
        <v>6.4185856025349048</v>
      </c>
      <c r="AE94" s="58">
        <f t="shared" si="140"/>
        <v>6.7942065935760994</v>
      </c>
      <c r="AF94" s="58">
        <f t="shared" si="140"/>
        <v>6.4193164233422655</v>
      </c>
      <c r="AG94" s="58">
        <f t="shared" si="140"/>
        <v>6.1067351675815651</v>
      </c>
      <c r="AH94" s="58">
        <f t="shared" si="140"/>
        <v>6.6983060785438058</v>
      </c>
      <c r="AI94" s="58">
        <f t="shared" si="140"/>
        <v>6.3052567438528113</v>
      </c>
      <c r="AJ94" s="58">
        <f t="shared" si="140"/>
        <v>6.4536711965385516</v>
      </c>
      <c r="AK94" s="58">
        <f t="shared" si="140"/>
        <v>6.534281379930329</v>
      </c>
      <c r="AL94" s="58">
        <f t="shared" si="140"/>
        <v>7.0140329308121068</v>
      </c>
      <c r="AM94" s="58">
        <f t="shared" ref="AM94:AW94" si="147">IF(ISERROR(AM19/AM$8),0,((AM19)/AM$8))</f>
        <v>5.9044000881677645</v>
      </c>
      <c r="AN94" s="58">
        <f t="shared" si="147"/>
        <v>5.9274160837113294</v>
      </c>
      <c r="AO94" s="58">
        <f t="shared" si="147"/>
        <v>6.9957321278656774</v>
      </c>
      <c r="AP94" s="58">
        <f t="shared" si="147"/>
        <v>7.38954121478519</v>
      </c>
      <c r="AQ94" s="58">
        <f t="shared" si="147"/>
        <v>7.7767966887988633</v>
      </c>
      <c r="AR94" s="58">
        <f t="shared" si="147"/>
        <v>7.9323573861328889</v>
      </c>
      <c r="AS94" s="58">
        <f t="shared" si="147"/>
        <v>0</v>
      </c>
      <c r="AT94" s="58">
        <f t="shared" si="147"/>
        <v>0</v>
      </c>
      <c r="AU94" s="58">
        <f t="shared" si="147"/>
        <v>0</v>
      </c>
      <c r="AV94" s="58">
        <f t="shared" si="147"/>
        <v>0</v>
      </c>
      <c r="AW94" s="58">
        <f t="shared" si="147"/>
        <v>0</v>
      </c>
      <c r="AX94" s="58">
        <f t="shared" si="130"/>
        <v>0</v>
      </c>
      <c r="AZ94" s="58">
        <f t="shared" si="142"/>
        <v>0</v>
      </c>
      <c r="BA94" s="58">
        <f t="shared" si="143"/>
        <v>0</v>
      </c>
      <c r="BB94" s="58">
        <f t="shared" si="131"/>
        <v>1.6905531239902476</v>
      </c>
      <c r="BC94" s="58">
        <f t="shared" si="132"/>
        <v>5.6693814488305705</v>
      </c>
      <c r="BE94" s="58">
        <f t="shared" si="133"/>
        <v>6.3703512354890144</v>
      </c>
      <c r="BF94" s="58">
        <f t="shared" si="134"/>
        <v>6.5440362064844235</v>
      </c>
      <c r="BG94" s="58">
        <f t="shared" si="135"/>
        <v>6.3700993299927271</v>
      </c>
      <c r="BH94" s="58">
        <f t="shared" si="136"/>
        <v>6.6673285024269964</v>
      </c>
      <c r="BI94" s="58"/>
      <c r="BJ94" s="90">
        <f t="shared" si="121"/>
        <v>6.2758494332482568</v>
      </c>
      <c r="BK94" s="90">
        <f t="shared" si="122"/>
        <v>7.6995650965723144</v>
      </c>
      <c r="BL94" s="90">
        <f t="shared" si="123"/>
        <v>0</v>
      </c>
      <c r="BM94" s="90">
        <f t="shared" si="124"/>
        <v>0</v>
      </c>
      <c r="BO94" s="90">
        <f t="shared" si="137"/>
        <v>1.8399836432052046</v>
      </c>
      <c r="BP94" s="90">
        <f t="shared" si="138"/>
        <v>6.4879538185982906</v>
      </c>
      <c r="BQ94" s="90">
        <f t="shared" si="125"/>
        <v>3.493853632455143</v>
      </c>
    </row>
    <row r="95" spans="2:69" x14ac:dyDescent="0.35">
      <c r="B95" t="s">
        <v>23</v>
      </c>
      <c r="C95" s="58">
        <f t="shared" si="126"/>
        <v>0</v>
      </c>
      <c r="D95" s="58">
        <f t="shared" si="127"/>
        <v>0</v>
      </c>
      <c r="E95" s="58">
        <f t="shared" si="127"/>
        <v>0</v>
      </c>
      <c r="F95" s="58">
        <f t="shared" si="127"/>
        <v>0</v>
      </c>
      <c r="G95" s="58">
        <f t="shared" si="127"/>
        <v>0</v>
      </c>
      <c r="H95" s="58">
        <f t="shared" si="127"/>
        <v>0</v>
      </c>
      <c r="I95" s="58">
        <f t="shared" si="127"/>
        <v>0</v>
      </c>
      <c r="J95" s="58">
        <f t="shared" si="127"/>
        <v>0</v>
      </c>
      <c r="K95" s="58">
        <f t="shared" si="127"/>
        <v>0</v>
      </c>
      <c r="L95" s="58">
        <f t="shared" si="127"/>
        <v>0</v>
      </c>
      <c r="M95" s="58">
        <f t="shared" si="127"/>
        <v>0</v>
      </c>
      <c r="N95" s="58">
        <f t="shared" si="127"/>
        <v>0</v>
      </c>
      <c r="O95" s="58">
        <f t="shared" si="127"/>
        <v>0</v>
      </c>
      <c r="P95" s="58">
        <f t="shared" si="127"/>
        <v>0</v>
      </c>
      <c r="Q95" s="58">
        <f t="shared" si="127"/>
        <v>0</v>
      </c>
      <c r="R95" s="58">
        <f t="shared" si="127"/>
        <v>0</v>
      </c>
      <c r="S95" s="58">
        <f t="shared" si="127"/>
        <v>0</v>
      </c>
      <c r="T95" s="58">
        <f t="shared" si="127"/>
        <v>0</v>
      </c>
      <c r="U95" s="58">
        <f t="shared" si="127"/>
        <v>0</v>
      </c>
      <c r="V95" s="58">
        <f t="shared" si="127"/>
        <v>0</v>
      </c>
      <c r="W95" s="58">
        <f t="shared" si="140"/>
        <v>4.7325767738187326E-5</v>
      </c>
      <c r="X95" s="58">
        <f t="shared" si="140"/>
        <v>4.7472603115686281E-5</v>
      </c>
      <c r="Y95" s="58">
        <f t="shared" si="140"/>
        <v>3.001282722137331E-5</v>
      </c>
      <c r="Z95" s="58">
        <f t="shared" si="140"/>
        <v>4.1676308882866542E-5</v>
      </c>
      <c r="AA95" s="58">
        <f t="shared" si="140"/>
        <v>1.6126015132652599E-5</v>
      </c>
      <c r="AB95" s="58">
        <f t="shared" si="140"/>
        <v>1.1755071333691211E-5</v>
      </c>
      <c r="AC95" s="58">
        <f t="shared" si="140"/>
        <v>6.7121695829645137E-6</v>
      </c>
      <c r="AD95" s="58">
        <f t="shared" si="140"/>
        <v>1.6635310426774929E-5</v>
      </c>
      <c r="AE95" s="58">
        <f t="shared" si="140"/>
        <v>9.6405984883541573E-6</v>
      </c>
      <c r="AF95" s="58">
        <f t="shared" si="140"/>
        <v>0</v>
      </c>
      <c r="AG95" s="58">
        <f t="shared" si="140"/>
        <v>0</v>
      </c>
      <c r="AH95" s="58">
        <f t="shared" si="140"/>
        <v>1.8477127471854717E-6</v>
      </c>
      <c r="AI95" s="58">
        <f t="shared" si="140"/>
        <v>0</v>
      </c>
      <c r="AJ95" s="58">
        <f t="shared" si="140"/>
        <v>0</v>
      </c>
      <c r="AK95" s="58">
        <f t="shared" si="140"/>
        <v>0</v>
      </c>
      <c r="AL95" s="58">
        <f t="shared" si="140"/>
        <v>6.0394346528860519E-4</v>
      </c>
      <c r="AM95" s="58">
        <f t="shared" ref="AM95:AW95" si="148">IF(ISERROR(AM20/AM$8),0,((AM20)/AM$8))</f>
        <v>3.8916943656730566E-4</v>
      </c>
      <c r="AN95" s="58">
        <f t="shared" si="148"/>
        <v>3.341662417956009E-4</v>
      </c>
      <c r="AO95" s="58">
        <f t="shared" si="148"/>
        <v>4.0658701969648048E-4</v>
      </c>
      <c r="AP95" s="58">
        <f t="shared" si="148"/>
        <v>5.5932329727248627E-4</v>
      </c>
      <c r="AQ95" s="58">
        <f t="shared" si="148"/>
        <v>2.0211925552740882E-3</v>
      </c>
      <c r="AR95" s="58">
        <f t="shared" si="148"/>
        <v>3.0434943880816761E-3</v>
      </c>
      <c r="AS95" s="58">
        <f t="shared" si="148"/>
        <v>0</v>
      </c>
      <c r="AT95" s="58">
        <f t="shared" si="148"/>
        <v>0</v>
      </c>
      <c r="AU95" s="58">
        <f t="shared" si="148"/>
        <v>0</v>
      </c>
      <c r="AV95" s="58">
        <f t="shared" si="148"/>
        <v>0</v>
      </c>
      <c r="AW95" s="58">
        <f t="shared" si="148"/>
        <v>0</v>
      </c>
      <c r="AX95" s="58">
        <f t="shared" si="130"/>
        <v>0</v>
      </c>
      <c r="AZ95" s="58">
        <f t="shared" si="142"/>
        <v>0</v>
      </c>
      <c r="BA95" s="58">
        <f t="shared" si="143"/>
        <v>0</v>
      </c>
      <c r="BB95" s="58">
        <f t="shared" si="131"/>
        <v>1.5775255912729109E-5</v>
      </c>
      <c r="BC95" s="58">
        <f t="shared" si="132"/>
        <v>3.9720579739975379E-5</v>
      </c>
      <c r="BE95" s="58">
        <f t="shared" si="133"/>
        <v>1.1531085349769441E-5</v>
      </c>
      <c r="BF95" s="58">
        <f t="shared" si="134"/>
        <v>8.7586363050430286E-6</v>
      </c>
      <c r="BG95" s="58">
        <f t="shared" si="135"/>
        <v>6.1590424906182394E-7</v>
      </c>
      <c r="BH95" s="58">
        <f t="shared" si="136"/>
        <v>2.0131448842953506E-4</v>
      </c>
      <c r="BI95" s="58"/>
      <c r="BJ95" s="90">
        <f t="shared" si="121"/>
        <v>3.76640899353129E-4</v>
      </c>
      <c r="BK95" s="90">
        <f t="shared" si="122"/>
        <v>1.8746700802094167E-3</v>
      </c>
      <c r="BL95" s="90">
        <f t="shared" si="123"/>
        <v>0</v>
      </c>
      <c r="BM95" s="90">
        <f t="shared" si="124"/>
        <v>0</v>
      </c>
      <c r="BO95" s="90">
        <f t="shared" si="137"/>
        <v>1.3873958913176122E-5</v>
      </c>
      <c r="BP95" s="90">
        <f t="shared" si="138"/>
        <v>5.5555028583352339E-5</v>
      </c>
      <c r="BQ95" s="90">
        <f t="shared" si="125"/>
        <v>5.6282774489063649E-4</v>
      </c>
    </row>
    <row r="96" spans="2:69" x14ac:dyDescent="0.35">
      <c r="B96" t="s">
        <v>24</v>
      </c>
      <c r="C96" s="58">
        <f t="shared" si="126"/>
        <v>0</v>
      </c>
      <c r="D96" s="58">
        <f t="shared" si="127"/>
        <v>0</v>
      </c>
      <c r="E96" s="58">
        <f t="shared" si="127"/>
        <v>0</v>
      </c>
      <c r="F96" s="58">
        <f t="shared" si="127"/>
        <v>0</v>
      </c>
      <c r="G96" s="58">
        <f t="shared" si="127"/>
        <v>0</v>
      </c>
      <c r="H96" s="58">
        <f t="shared" si="127"/>
        <v>0</v>
      </c>
      <c r="I96" s="58">
        <f t="shared" si="127"/>
        <v>0</v>
      </c>
      <c r="J96" s="58">
        <f t="shared" si="127"/>
        <v>0</v>
      </c>
      <c r="K96" s="58">
        <f t="shared" si="127"/>
        <v>0</v>
      </c>
      <c r="L96" s="58">
        <f t="shared" si="127"/>
        <v>0</v>
      </c>
      <c r="M96" s="58">
        <f t="shared" si="127"/>
        <v>0</v>
      </c>
      <c r="N96" s="58">
        <f t="shared" si="127"/>
        <v>0</v>
      </c>
      <c r="O96" s="58">
        <f t="shared" si="127"/>
        <v>0</v>
      </c>
      <c r="P96" s="58">
        <f t="shared" si="127"/>
        <v>0</v>
      </c>
      <c r="Q96" s="58">
        <f t="shared" si="127"/>
        <v>0</v>
      </c>
      <c r="R96" s="58">
        <f t="shared" si="127"/>
        <v>0</v>
      </c>
      <c r="S96" s="58">
        <f t="shared" si="127"/>
        <v>0</v>
      </c>
      <c r="T96" s="58">
        <f t="shared" si="127"/>
        <v>0</v>
      </c>
      <c r="U96" s="58">
        <f t="shared" si="127"/>
        <v>0</v>
      </c>
      <c r="V96" s="58">
        <f t="shared" si="127"/>
        <v>0</v>
      </c>
      <c r="W96" s="58">
        <f t="shared" si="140"/>
        <v>9.7425804619647696E-4</v>
      </c>
      <c r="X96" s="58">
        <f t="shared" si="140"/>
        <v>2.0042339627903798E-3</v>
      </c>
      <c r="Y96" s="58">
        <f t="shared" si="140"/>
        <v>2.2561816637284545E-3</v>
      </c>
      <c r="Z96" s="58">
        <f t="shared" si="140"/>
        <v>7.589475196564117E-4</v>
      </c>
      <c r="AA96" s="58">
        <f t="shared" si="140"/>
        <v>9.4605955444895264E-4</v>
      </c>
      <c r="AB96" s="58">
        <f t="shared" si="140"/>
        <v>1.2342824900375772E-4</v>
      </c>
      <c r="AC96" s="58">
        <f t="shared" si="140"/>
        <v>2.231796386335701E-4</v>
      </c>
      <c r="AD96" s="58">
        <f t="shared" si="140"/>
        <v>2.6141202099217743E-4</v>
      </c>
      <c r="AE96" s="58">
        <f t="shared" si="140"/>
        <v>2.395317932106456E-4</v>
      </c>
      <c r="AF96" s="58">
        <f t="shared" si="140"/>
        <v>8.8465103238775467E-6</v>
      </c>
      <c r="AG96" s="58">
        <f t="shared" si="140"/>
        <v>2.1640979854102698E-5</v>
      </c>
      <c r="AH96" s="58">
        <f t="shared" si="140"/>
        <v>0</v>
      </c>
      <c r="AI96" s="58">
        <f t="shared" si="140"/>
        <v>0</v>
      </c>
      <c r="AJ96" s="58">
        <f t="shared" si="140"/>
        <v>0</v>
      </c>
      <c r="AK96" s="58">
        <f t="shared" si="140"/>
        <v>0</v>
      </c>
      <c r="AL96" s="58">
        <f t="shared" si="140"/>
        <v>5.3875420632346589E-6</v>
      </c>
      <c r="AM96" s="58">
        <f t="shared" ref="AM96:AW96" si="149">IF(ISERROR(AM21/AM$8),0,((AM21)/AM$8))</f>
        <v>0</v>
      </c>
      <c r="AN96" s="58">
        <f t="shared" si="149"/>
        <v>5.3724476172926192E-6</v>
      </c>
      <c r="AO96" s="58">
        <f t="shared" si="149"/>
        <v>0</v>
      </c>
      <c r="AP96" s="58">
        <f t="shared" si="149"/>
        <v>1.1208883712875478E-6</v>
      </c>
      <c r="AQ96" s="58">
        <f t="shared" si="149"/>
        <v>0</v>
      </c>
      <c r="AR96" s="58">
        <f t="shared" si="149"/>
        <v>2.8532759888265712E-6</v>
      </c>
      <c r="AS96" s="58">
        <f t="shared" si="149"/>
        <v>0</v>
      </c>
      <c r="AT96" s="58">
        <f t="shared" si="149"/>
        <v>0</v>
      </c>
      <c r="AU96" s="58">
        <f t="shared" si="149"/>
        <v>0</v>
      </c>
      <c r="AV96" s="58">
        <f t="shared" si="149"/>
        <v>0</v>
      </c>
      <c r="AW96" s="58">
        <f t="shared" si="149"/>
        <v>0</v>
      </c>
      <c r="AX96" s="58">
        <f t="shared" si="130"/>
        <v>0</v>
      </c>
      <c r="AZ96" s="58">
        <f t="shared" si="142"/>
        <v>0</v>
      </c>
      <c r="BA96" s="58">
        <f t="shared" si="143"/>
        <v>0</v>
      </c>
      <c r="BB96" s="58">
        <f t="shared" si="131"/>
        <v>3.2475268206549234E-4</v>
      </c>
      <c r="BC96" s="58">
        <f t="shared" si="132"/>
        <v>1.673121048725082E-3</v>
      </c>
      <c r="BE96" s="58">
        <f t="shared" si="133"/>
        <v>4.308891473620935E-4</v>
      </c>
      <c r="BF96" s="58">
        <f t="shared" si="134"/>
        <v>1.6993010817556683E-4</v>
      </c>
      <c r="BG96" s="58">
        <f t="shared" si="135"/>
        <v>7.2136599513675659E-6</v>
      </c>
      <c r="BH96" s="58">
        <f t="shared" si="136"/>
        <v>1.795847354411553E-6</v>
      </c>
      <c r="BI96" s="58"/>
      <c r="BJ96" s="90">
        <f t="shared" si="121"/>
        <v>1.790815872430873E-6</v>
      </c>
      <c r="BK96" s="90">
        <f t="shared" si="122"/>
        <v>1.3247214533713731E-6</v>
      </c>
      <c r="BL96" s="90">
        <f t="shared" si="123"/>
        <v>0</v>
      </c>
      <c r="BM96" s="90">
        <f t="shared" si="124"/>
        <v>0</v>
      </c>
      <c r="BO96" s="90">
        <f t="shared" si="137"/>
        <v>4.9946843269764354E-4</v>
      </c>
      <c r="BP96" s="90">
        <f t="shared" si="138"/>
        <v>1.5245719071085986E-4</v>
      </c>
      <c r="BQ96" s="90">
        <f t="shared" si="125"/>
        <v>7.7888433145056148E-7</v>
      </c>
    </row>
    <row r="98" spans="2:69" x14ac:dyDescent="0.35">
      <c r="B98" s="59" t="s">
        <v>147</v>
      </c>
      <c r="C98" s="66">
        <f>SUM(MTN!C98,AIRTEL!C98)</f>
        <v>0</v>
      </c>
      <c r="D98" s="66">
        <f>SUM(MTN!D98,AIRTEL!D98)</f>
        <v>0</v>
      </c>
      <c r="E98" s="66">
        <f>SUM(MTN!E98,AIRTEL!E98)</f>
        <v>0</v>
      </c>
      <c r="F98" s="66">
        <f>SUM(MTN!F98,AIRTEL!F98)</f>
        <v>0</v>
      </c>
      <c r="G98" s="66">
        <f>SUM(MTN!G98,AIRTEL!G98)</f>
        <v>0</v>
      </c>
      <c r="H98" s="66">
        <f>SUM(MTN!H98,AIRTEL!H98)</f>
        <v>0</v>
      </c>
      <c r="I98" s="66">
        <f>SUM(MTN!I98,AIRTEL!I98)</f>
        <v>0</v>
      </c>
      <c r="J98" s="66">
        <f>SUM(MTN!J98,AIRTEL!J98)</f>
        <v>0</v>
      </c>
      <c r="K98" s="66">
        <f>SUM(MTN!K98,AIRTEL!K98)</f>
        <v>0</v>
      </c>
      <c r="L98" s="66">
        <f>SUM(MTN!L98,AIRTEL!L98)</f>
        <v>0</v>
      </c>
      <c r="M98" s="66">
        <f>SUM(MTN!M98,AIRTEL!M98)</f>
        <v>0</v>
      </c>
      <c r="N98" s="66">
        <f>SUM(MTN!N98,AIRTEL!N98)</f>
        <v>0</v>
      </c>
      <c r="O98" s="66">
        <f>SUM(MTN!O98,AIRTEL!O98)</f>
        <v>0</v>
      </c>
      <c r="P98" s="66">
        <f>SUM(MTN!P98,AIRTEL!P98)</f>
        <v>0</v>
      </c>
      <c r="Q98" s="66">
        <f>SUM(MTN!Q98,AIRTEL!Q98)</f>
        <v>0</v>
      </c>
      <c r="R98" s="66">
        <f>SUM(MTN!R98,AIRTEL!R98)</f>
        <v>0</v>
      </c>
      <c r="S98" s="66">
        <f>SUM(MTN!S98,AIRTEL!S98)</f>
        <v>0</v>
      </c>
      <c r="T98" s="66">
        <f>SUM(MTN!T98,AIRTEL!T98)</f>
        <v>0</v>
      </c>
      <c r="U98" s="66">
        <f>SUM(MTN!U98,AIRTEL!U98)</f>
        <v>0</v>
      </c>
      <c r="V98" s="66">
        <f>SUM(MTN!V98,AIRTEL!V98)</f>
        <v>0</v>
      </c>
      <c r="W98" s="66">
        <f>SUM(MTN!W98,AIRTEL!W98)</f>
        <v>0</v>
      </c>
      <c r="X98" s="66">
        <f>SUM(MTN!X98,AIRTEL!X98)</f>
        <v>0</v>
      </c>
      <c r="Y98" s="66">
        <f>SUM(MTN!Y98,AIRTEL!Y98)</f>
        <v>0</v>
      </c>
      <c r="Z98" s="66">
        <f>SUM(MTN!Z98,AIRTEL!Z98)</f>
        <v>0</v>
      </c>
      <c r="AA98" s="66">
        <f>SUM(MTN!AA98,AIRTEL!AA98)</f>
        <v>0</v>
      </c>
      <c r="AB98" s="66">
        <f>SUM(MTN!AB98,AIRTEL!AB98)</f>
        <v>0</v>
      </c>
      <c r="AC98" s="66">
        <f>SUM(MTN!AC98,AIRTEL!AC98)</f>
        <v>0</v>
      </c>
      <c r="AD98" s="66">
        <f>SUM(MTN!AD98,AIRTEL!AD98)</f>
        <v>0</v>
      </c>
      <c r="AE98" s="66">
        <f>SUM(MTN!AE98,AIRTEL!AE98)</f>
        <v>7.3460000000000001</v>
      </c>
      <c r="AF98" s="66">
        <f>SUM(MTN!AF98,AIRTEL!AF98)</f>
        <v>8.593</v>
      </c>
      <c r="AG98" s="66">
        <f>SUM(MTN!AG98,AIRTEL!AG98)</f>
        <v>9.9239999999999995</v>
      </c>
      <c r="AH98" s="66">
        <f>SUM(MTN!AH98,AIRTEL!AH98)</f>
        <v>10.909000000000001</v>
      </c>
      <c r="AI98" s="66">
        <f>SUM(MTN!AI98,AIRTEL!AI98)</f>
        <v>12.565</v>
      </c>
      <c r="AJ98" s="66">
        <f>SUM(MTN!AJ98,AIRTEL!AJ98)</f>
        <v>12.186</v>
      </c>
      <c r="AK98" s="66">
        <f>SUM(MTN!AK98,AIRTEL!AK98)</f>
        <v>12.978</v>
      </c>
      <c r="AL98" s="66">
        <f>SUM(MTN!AL98,AIRTEL!AL98)</f>
        <v>14.191000000000001</v>
      </c>
      <c r="AM98" s="66">
        <f>SUM(MTN!AM98,AIRTEL!AM98)</f>
        <v>44.207000000000001</v>
      </c>
      <c r="AN98" s="66">
        <f>SUM(MTN!AN98,AIRTEL!AN98)</f>
        <v>44.150999999999996</v>
      </c>
      <c r="AO98" s="66">
        <f>SUM(MTN!AO98,AIRTEL!AO98)</f>
        <v>47.903999999999996</v>
      </c>
      <c r="AP98" s="66">
        <f>SUM(MTN!AP98,AIRTEL!AP98)</f>
        <v>48.506999999999998</v>
      </c>
      <c r="AQ98" s="66">
        <f>SUM(MTN!AQ98,AIRTEL!AQ98)</f>
        <v>49.801000000000002</v>
      </c>
      <c r="AR98" s="66">
        <f>SUM(MTN!AR98,AIRTEL!AR98)</f>
        <v>52.561000000000007</v>
      </c>
      <c r="AS98" s="66">
        <f>SUM(MTN!AS98,AIRTEL!AS98)</f>
        <v>0</v>
      </c>
      <c r="AT98" s="66">
        <f>SUM(MTN!AT98,AIRTEL!AT98)</f>
        <v>0</v>
      </c>
      <c r="AU98" s="66">
        <f>SUM(MTN!AU98,AIRTEL!AU98)</f>
        <v>0</v>
      </c>
      <c r="AV98" s="66">
        <f>SUM(MTN!AV98,AIRTEL!AV98)</f>
        <v>0</v>
      </c>
      <c r="AW98" s="66">
        <f>SUM(MTN!AW98,AIRTEL!AW98)</f>
        <v>0</v>
      </c>
      <c r="AX98" s="66">
        <f>SUM(MTN!AX98,AIRTEL!AX98)</f>
        <v>0</v>
      </c>
      <c r="AY98" s="100"/>
      <c r="AZ98" s="97">
        <f>Q98</f>
        <v>0</v>
      </c>
      <c r="BA98" s="97">
        <f>R98</f>
        <v>0</v>
      </c>
      <c r="BB98" s="97">
        <f>W98</f>
        <v>0</v>
      </c>
      <c r="BC98" s="97">
        <f>Z98</f>
        <v>0</v>
      </c>
      <c r="BD98" s="101"/>
      <c r="BE98" s="99">
        <f>AC98</f>
        <v>0</v>
      </c>
      <c r="BF98" s="99">
        <f>AF98</f>
        <v>8.593</v>
      </c>
      <c r="BG98" s="99">
        <f>AI98</f>
        <v>12.565</v>
      </c>
      <c r="BH98" s="99">
        <f>AL98</f>
        <v>14.191000000000001</v>
      </c>
      <c r="BI98" s="201"/>
      <c r="BJ98" s="99">
        <f>AO98</f>
        <v>47.903999999999996</v>
      </c>
      <c r="BK98" s="99">
        <f>AR98</f>
        <v>52.561000000000007</v>
      </c>
      <c r="BL98" s="99">
        <f>AU98</f>
        <v>0</v>
      </c>
      <c r="BM98" s="99">
        <f>AX98</f>
        <v>0</v>
      </c>
      <c r="BN98" s="99"/>
      <c r="BO98" s="99">
        <f>BC98</f>
        <v>0</v>
      </c>
      <c r="BP98" s="99">
        <f>BH98</f>
        <v>14.191000000000001</v>
      </c>
      <c r="BQ98" s="99">
        <f>BM98</f>
        <v>0</v>
      </c>
    </row>
    <row r="99" spans="2:69" x14ac:dyDescent="0.35">
      <c r="B99" s="47" t="s">
        <v>14</v>
      </c>
      <c r="C99" s="11"/>
      <c r="D99" s="49">
        <f t="shared" ref="D99" si="150">IF(ISERROR(D98/C98-1),0,D98/C98-1)</f>
        <v>0</v>
      </c>
      <c r="E99" s="49">
        <f t="shared" ref="E99" si="151">IF(ISERROR(E98/D98-1),0,E98/D98-1)</f>
        <v>0</v>
      </c>
      <c r="F99" s="49">
        <f t="shared" ref="F99" si="152">IF(ISERROR(F98/E98-1),0,F98/E98-1)</f>
        <v>0</v>
      </c>
      <c r="G99" s="49">
        <f t="shared" ref="G99" si="153">IF(ISERROR(G98/F98-1),0,G98/F98-1)</f>
        <v>0</v>
      </c>
      <c r="H99" s="49">
        <f t="shared" ref="H99" si="154">IF(ISERROR(H98/G98-1),0,H98/G98-1)</f>
        <v>0</v>
      </c>
      <c r="I99" s="49">
        <f t="shared" ref="I99" si="155">IF(ISERROR(I98/H98-1),0,I98/H98-1)</f>
        <v>0</v>
      </c>
      <c r="J99" s="49">
        <f t="shared" ref="J99" si="156">IF(ISERROR(J98/I98-1),0,J98/I98-1)</f>
        <v>0</v>
      </c>
      <c r="K99" s="49">
        <f t="shared" ref="K99" si="157">IF(ISERROR(K98/J98-1),0,K98/J98-1)</f>
        <v>0</v>
      </c>
      <c r="L99" s="49">
        <f t="shared" ref="L99" si="158">IF(ISERROR(L98/K98-1),0,L98/K98-1)</f>
        <v>0</v>
      </c>
      <c r="M99" s="49">
        <f t="shared" ref="M99" si="159">IF(ISERROR(M98/L98-1),0,M98/L98-1)</f>
        <v>0</v>
      </c>
      <c r="N99" s="49">
        <f t="shared" ref="N99" si="160">IF(ISERROR(N98/M98-1),0,N98/M98-1)</f>
        <v>0</v>
      </c>
      <c r="O99" s="49">
        <f t="shared" ref="O99" si="161">IF(ISERROR(O98/N98-1),0,O98/N98-1)</f>
        <v>0</v>
      </c>
      <c r="P99" s="49">
        <f t="shared" ref="P99" si="162">IF(ISERROR(P98/O98-1),0,P98/O98-1)</f>
        <v>0</v>
      </c>
      <c r="Q99" s="49">
        <f t="shared" ref="Q99" si="163">IF(ISERROR(Q98/P98-1),0,Q98/P98-1)</f>
        <v>0</v>
      </c>
      <c r="R99" s="49">
        <f t="shared" ref="R99" si="164">IF(ISERROR(R98/Q98-1),0,R98/Q98-1)</f>
        <v>0</v>
      </c>
      <c r="S99" s="49">
        <f t="shared" ref="S99" si="165">IF(ISERROR(S98/R98-1),0,S98/R98-1)</f>
        <v>0</v>
      </c>
      <c r="T99" s="49">
        <f t="shared" ref="T99" si="166">IF(ISERROR(T98/S98-1),0,T98/S98-1)</f>
        <v>0</v>
      </c>
      <c r="U99" s="49">
        <f t="shared" ref="U99" si="167">IF(ISERROR(U98/T98-1),0,U98/T98-1)</f>
        <v>0</v>
      </c>
      <c r="V99" s="49">
        <f t="shared" ref="V99" si="168">IF(ISERROR(V98/U98-1),0,V98/U98-1)</f>
        <v>0</v>
      </c>
      <c r="W99" s="49">
        <f t="shared" ref="W99" si="169">IF(ISERROR(W98/V98-1),0,W98/V98-1)</f>
        <v>0</v>
      </c>
      <c r="X99" s="49">
        <f t="shared" ref="X99" si="170">IF(ISERROR(X98/W98-1),0,X98/W98-1)</f>
        <v>0</v>
      </c>
      <c r="Y99" s="49">
        <f t="shared" ref="Y99" si="171">IF(ISERROR(Y98/X98-1),0,Y98/X98-1)</f>
        <v>0</v>
      </c>
      <c r="Z99" s="49">
        <f t="shared" ref="Z99" si="172">IF(ISERROR(Z98/Y98-1),0,Z98/Y98-1)</f>
        <v>0</v>
      </c>
      <c r="AA99" s="49">
        <f t="shared" ref="AA99" si="173">IF(ISERROR(AA98/Z98-1),0,AA98/Z98-1)</f>
        <v>0</v>
      </c>
      <c r="AB99" s="49">
        <f t="shared" ref="AB99" si="174">IF(ISERROR(AB98/AA98-1),0,AB98/AA98-1)</f>
        <v>0</v>
      </c>
      <c r="AC99" s="49">
        <f t="shared" ref="AC99" si="175">IF(ISERROR(AC98/AB98-1),0,AC98/AB98-1)</f>
        <v>0</v>
      </c>
      <c r="AD99" s="49">
        <f t="shared" ref="AD99" si="176">IF(ISERROR(AD98/AC98-1),0,AD98/AC98-1)</f>
        <v>0</v>
      </c>
      <c r="AE99" s="79">
        <f t="shared" ref="AE99" si="177">IF(ISERROR(AE98/AD98-1),0,AE98/AD98-1)</f>
        <v>0</v>
      </c>
      <c r="AF99" s="49">
        <f t="shared" ref="AF99" si="178">IF(ISERROR(AF98/AE98-1),0,AF98/AE98-1)</f>
        <v>0.16975224612033757</v>
      </c>
      <c r="AG99" s="49">
        <f t="shared" ref="AG99" si="179">IF(ISERROR(AG98/AF98-1),0,AG98/AF98-1)</f>
        <v>0.15489351797975082</v>
      </c>
      <c r="AH99" s="49">
        <f t="shared" ref="AH99" si="180">IF(ISERROR(AH98/AG98-1),0,AH98/AG98-1)</f>
        <v>9.9254332930270195E-2</v>
      </c>
      <c r="AI99" s="49">
        <f t="shared" ref="AI99" si="181">IF(ISERROR(AI98/AH98-1),0,AI98/AH98-1)</f>
        <v>0.15180126501054159</v>
      </c>
      <c r="AJ99" s="49">
        <f t="shared" ref="AJ99" si="182">IF(ISERROR(AJ98/AI98-1),0,AJ98/AI98-1)</f>
        <v>-3.0163151611619532E-2</v>
      </c>
      <c r="AK99" s="49">
        <f t="shared" ref="AK99" si="183">IF(ISERROR(AK98/AJ98-1),0,AK98/AJ98-1)</f>
        <v>6.4992614475627652E-2</v>
      </c>
      <c r="AL99" s="49">
        <f t="shared" ref="AL99" si="184">IF(ISERROR(AL98/AK98-1),0,AL98/AK98-1)</f>
        <v>9.3465865310525587E-2</v>
      </c>
      <c r="AM99" s="49">
        <f t="shared" ref="AM99" si="185">IF(ISERROR(AM98/AL98-1),0,AM98/AL98-1)</f>
        <v>2.1151434007469523</v>
      </c>
      <c r="AN99" s="49">
        <f t="shared" ref="AN99" si="186">IF(ISERROR(AN98/AM98-1),0,AN98/AM98-1)</f>
        <v>-1.2667677064719385E-3</v>
      </c>
      <c r="AO99" s="49">
        <f t="shared" ref="AO99" si="187">IF(ISERROR(AO98/AN98-1),0,AO98/AN98-1)</f>
        <v>8.5003737174695893E-2</v>
      </c>
      <c r="AP99" s="49">
        <f t="shared" ref="AP99" si="188">IF(ISERROR(AP98/AO98-1),0,AP98/AO98-1)</f>
        <v>1.2587675350701488E-2</v>
      </c>
      <c r="AQ99" s="49">
        <f t="shared" ref="AQ99" si="189">IF(ISERROR(AQ98/AP98-1),0,AQ98/AP98-1)</f>
        <v>2.6676562145669713E-2</v>
      </c>
      <c r="AR99" s="49">
        <f t="shared" ref="AR99" si="190">IF(ISERROR(AR98/AQ98-1),0,AR98/AQ98-1)</f>
        <v>5.5420573884058744E-2</v>
      </c>
      <c r="AS99" s="49">
        <f t="shared" ref="AS99" si="191">IF(ISERROR(AS98/AR98-1),0,AS98/AR98-1)</f>
        <v>-1</v>
      </c>
      <c r="AT99" s="49">
        <f t="shared" ref="AT99" si="192">IF(ISERROR(AT98/AS98-1),0,AT98/AS98-1)</f>
        <v>0</v>
      </c>
      <c r="AU99" s="49">
        <f t="shared" ref="AU99" si="193">IF(ISERROR(AU98/AT98-1),0,AU98/AT98-1)</f>
        <v>0</v>
      </c>
      <c r="AV99" s="49">
        <f t="shared" ref="AV99" si="194">IF(ISERROR(AV98/AU98-1),0,AV98/AU98-1)</f>
        <v>0</v>
      </c>
      <c r="AW99" s="49">
        <f t="shared" ref="AW99" si="195">IF(ISERROR(AW98/AV98-1),0,AW98/AV98-1)</f>
        <v>0</v>
      </c>
      <c r="AX99" s="49">
        <f t="shared" ref="AX99" si="196">IF(ISERROR(AX98/AW98-1),0,AX98/AW98-1)</f>
        <v>0</v>
      </c>
    </row>
    <row r="100" spans="2:69" x14ac:dyDescent="0.35">
      <c r="B100" s="4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BJ100" s="230"/>
    </row>
    <row r="101" spans="2:69" x14ac:dyDescent="0.35">
      <c r="B101" s="59" t="s">
        <v>148</v>
      </c>
      <c r="C101" s="66">
        <f>SUM(MTN!C101,AIRTEL!C101)</f>
        <v>0</v>
      </c>
      <c r="D101" s="66">
        <f>SUM(MTN!D101,AIRTEL!D101)</f>
        <v>0</v>
      </c>
      <c r="E101" s="66">
        <f>SUM(MTN!E101,AIRTEL!E101)</f>
        <v>0</v>
      </c>
      <c r="F101" s="66">
        <f>SUM(MTN!F101,AIRTEL!F101)</f>
        <v>0</v>
      </c>
      <c r="G101" s="66">
        <f>SUM(MTN!G101,AIRTEL!G101)</f>
        <v>0</v>
      </c>
      <c r="H101" s="66">
        <f>SUM(MTN!H101,AIRTEL!H101)</f>
        <v>0</v>
      </c>
      <c r="I101" s="66">
        <f>SUM(MTN!I101,AIRTEL!I101)</f>
        <v>0</v>
      </c>
      <c r="J101" s="66">
        <f>SUM(MTN!J101,AIRTEL!J101)</f>
        <v>0</v>
      </c>
      <c r="K101" s="66">
        <f>SUM(MTN!K101,AIRTEL!K101)</f>
        <v>0</v>
      </c>
      <c r="L101" s="66">
        <f>SUM(MTN!L101,AIRTEL!L101)</f>
        <v>0</v>
      </c>
      <c r="M101" s="66">
        <f>SUM(MTN!M101,AIRTEL!M101)</f>
        <v>0</v>
      </c>
      <c r="N101" s="66">
        <f>SUM(MTN!N101,AIRTEL!N101)</f>
        <v>0</v>
      </c>
      <c r="O101" s="66">
        <f>SUM(MTN!O101,AIRTEL!O101)</f>
        <v>0</v>
      </c>
      <c r="P101" s="66">
        <f>SUM(MTN!P101,AIRTEL!P101)</f>
        <v>0</v>
      </c>
      <c r="Q101" s="66">
        <f>SUM(MTN!Q101,AIRTEL!Q101)</f>
        <v>0</v>
      </c>
      <c r="R101" s="66">
        <f>SUM(MTN!R101,AIRTEL!R101)</f>
        <v>0</v>
      </c>
      <c r="S101" s="66">
        <f>SUM(MTN!S101,AIRTEL!S101)</f>
        <v>0</v>
      </c>
      <c r="T101" s="66">
        <f>SUM(MTN!T101,AIRTEL!T101)</f>
        <v>0</v>
      </c>
      <c r="U101" s="66">
        <f>SUM(MTN!U101,AIRTEL!U101)</f>
        <v>0</v>
      </c>
      <c r="V101" s="66">
        <f>SUM(MTN!V101,AIRTEL!V101)</f>
        <v>0</v>
      </c>
      <c r="W101" s="66">
        <f>SUM(MTN!W101,AIRTEL!W101)</f>
        <v>0</v>
      </c>
      <c r="X101" s="66">
        <f>SUM(MTN!X101,AIRTEL!X101)</f>
        <v>0</v>
      </c>
      <c r="Y101" s="66">
        <f>SUM(MTN!Y101,AIRTEL!Y101)</f>
        <v>0</v>
      </c>
      <c r="Z101" s="66">
        <f>SUM(MTN!Z101,AIRTEL!Z101)</f>
        <v>0</v>
      </c>
      <c r="AA101" s="66">
        <f>SUM(MTN!AA101,AIRTEL!AA101)</f>
        <v>1.631</v>
      </c>
      <c r="AB101" s="66">
        <f>SUM(MTN!AB101,AIRTEL!AB101)</f>
        <v>1.9039999999999999</v>
      </c>
      <c r="AC101" s="66">
        <f>SUM(MTN!AC101,AIRTEL!AC101)</f>
        <v>2.3889999999999998</v>
      </c>
      <c r="AD101" s="66">
        <f>SUM(MTN!AD101,AIRTEL!AD101)</f>
        <v>2.7109999999999999</v>
      </c>
      <c r="AE101" s="66">
        <f>SUM(MTN!AE101,AIRTEL!AE101)</f>
        <v>3.2789999999999999</v>
      </c>
      <c r="AF101" s="66">
        <f>SUM(MTN!AF101,AIRTEL!AF101)</f>
        <v>3.9830000000000001</v>
      </c>
      <c r="AG101" s="66">
        <f>SUM(MTN!AG101,AIRTEL!AG101)</f>
        <v>4.7949999999999999</v>
      </c>
      <c r="AH101" s="66">
        <f>SUM(MTN!AH101,AIRTEL!AH101)</f>
        <v>5.8460000000000001</v>
      </c>
      <c r="AI101" s="66">
        <f>SUM(MTN!AI101,AIRTEL!AI101)</f>
        <v>5.9020000000000001</v>
      </c>
      <c r="AJ101" s="66">
        <f>SUM(MTN!AJ101,AIRTEL!AJ101)</f>
        <v>7.5049999999999999</v>
      </c>
      <c r="AK101" s="66">
        <f>SUM(MTN!AK101,AIRTEL!AK101)</f>
        <v>7.0990000000000002</v>
      </c>
      <c r="AL101" s="66">
        <f>SUM(MTN!AL101,AIRTEL!AL101)</f>
        <v>7.4770000000000003</v>
      </c>
      <c r="AM101" s="66">
        <f>SUM(MTN!AM101,AIRTEL!AM101)</f>
        <v>23.959</v>
      </c>
      <c r="AN101" s="66">
        <f>SUM(MTN!AN101,AIRTEL!AN101)</f>
        <v>24.918999999999997</v>
      </c>
      <c r="AO101" s="66">
        <f>SUM(MTN!AO101,AIRTEL!AO101)</f>
        <v>26.049999999999997</v>
      </c>
      <c r="AP101" s="66">
        <f>SUM(MTN!AP101,AIRTEL!AP101)</f>
        <v>24.995000000000001</v>
      </c>
      <c r="AQ101" s="66">
        <f>SUM(MTN!AQ101,AIRTEL!AQ101)</f>
        <v>25.648000000000003</v>
      </c>
      <c r="AR101" s="66">
        <f>SUM(MTN!AR101,AIRTEL!AR101)</f>
        <v>28.231000000000002</v>
      </c>
      <c r="AS101" s="66">
        <f>SUM(MTN!AS101,AIRTEL!AS101)</f>
        <v>0</v>
      </c>
      <c r="AT101" s="66">
        <f>SUM(MTN!AT101,AIRTEL!AT101)</f>
        <v>0</v>
      </c>
      <c r="AU101" s="66">
        <f>SUM(MTN!AU101,AIRTEL!AU101)</f>
        <v>0</v>
      </c>
      <c r="AV101" s="66">
        <f>SUM(MTN!AV101,AIRTEL!AV101)</f>
        <v>0</v>
      </c>
      <c r="AW101" s="66">
        <f>SUM(MTN!AW101,AIRTEL!AW101)</f>
        <v>0</v>
      </c>
      <c r="AX101" s="66">
        <f>SUM(MTN!AX101,AIRTEL!AX101)</f>
        <v>0</v>
      </c>
      <c r="AY101" s="46"/>
      <c r="AZ101" s="97">
        <f>Q101</f>
        <v>0</v>
      </c>
      <c r="BA101" s="97">
        <f>T101</f>
        <v>0</v>
      </c>
      <c r="BB101" s="97">
        <f>W101</f>
        <v>0</v>
      </c>
      <c r="BC101" s="97">
        <f>Z101</f>
        <v>0</v>
      </c>
      <c r="BD101" s="98"/>
      <c r="BE101" s="97">
        <f>AC101</f>
        <v>2.3889999999999998</v>
      </c>
      <c r="BF101" s="97">
        <f>AF101</f>
        <v>3.9830000000000001</v>
      </c>
      <c r="BG101" s="97">
        <f>AI101</f>
        <v>5.9020000000000001</v>
      </c>
      <c r="BH101" s="97">
        <f>AL101</f>
        <v>7.4770000000000003</v>
      </c>
      <c r="BI101" s="202"/>
      <c r="BJ101" s="97">
        <f>AO101</f>
        <v>26.049999999999997</v>
      </c>
      <c r="BK101" s="97">
        <f>AR101</f>
        <v>28.231000000000002</v>
      </c>
      <c r="BL101" s="97">
        <f>AU101</f>
        <v>0</v>
      </c>
      <c r="BM101" s="97">
        <f>AX101</f>
        <v>0</v>
      </c>
      <c r="BN101" s="97"/>
      <c r="BO101" s="97">
        <f>BC101</f>
        <v>0</v>
      </c>
      <c r="BP101" s="97">
        <f>BH101</f>
        <v>7.4770000000000003</v>
      </c>
      <c r="BQ101" s="97">
        <f>BM101</f>
        <v>0</v>
      </c>
    </row>
    <row r="102" spans="2:69" x14ac:dyDescent="0.35">
      <c r="B102" s="47" t="s">
        <v>14</v>
      </c>
      <c r="C102" s="11"/>
      <c r="D102" s="49">
        <f t="shared" ref="D102" si="197">IF(ISERROR(D101/C101-1),0,D101/C101-1)</f>
        <v>0</v>
      </c>
      <c r="E102" s="49">
        <f t="shared" ref="E102" si="198">IF(ISERROR(E101/D101-1),0,E101/D101-1)</f>
        <v>0</v>
      </c>
      <c r="F102" s="49">
        <f t="shared" ref="F102" si="199">IF(ISERROR(F101/E101-1),0,F101/E101-1)</f>
        <v>0</v>
      </c>
      <c r="G102" s="49">
        <f t="shared" ref="G102" si="200">IF(ISERROR(G101/F101-1),0,G101/F101-1)</f>
        <v>0</v>
      </c>
      <c r="H102" s="49">
        <f t="shared" ref="H102" si="201">IF(ISERROR(H101/G101-1),0,H101/G101-1)</f>
        <v>0</v>
      </c>
      <c r="I102" s="49">
        <f t="shared" ref="I102" si="202">IF(ISERROR(I101/H101-1),0,I101/H101-1)</f>
        <v>0</v>
      </c>
      <c r="J102" s="49">
        <f t="shared" ref="J102" si="203">IF(ISERROR(J101/I101-1),0,J101/I101-1)</f>
        <v>0</v>
      </c>
      <c r="K102" s="49">
        <f t="shared" ref="K102" si="204">IF(ISERROR(K101/J101-1),0,K101/J101-1)</f>
        <v>0</v>
      </c>
      <c r="L102" s="49">
        <f t="shared" ref="L102" si="205">IF(ISERROR(L101/K101-1),0,L101/K101-1)</f>
        <v>0</v>
      </c>
      <c r="M102" s="49">
        <f t="shared" ref="M102" si="206">IF(ISERROR(M101/L101-1),0,M101/L101-1)</f>
        <v>0</v>
      </c>
      <c r="N102" s="49">
        <f t="shared" ref="N102" si="207">IF(ISERROR(N101/M101-1),0,N101/M101-1)</f>
        <v>0</v>
      </c>
      <c r="O102" s="49">
        <f t="shared" ref="O102" si="208">IF(ISERROR(O101/N101-1),0,O101/N101-1)</f>
        <v>0</v>
      </c>
      <c r="P102" s="49">
        <f t="shared" ref="P102" si="209">IF(ISERROR(P101/O101-1),0,P101/O101-1)</f>
        <v>0</v>
      </c>
      <c r="Q102" s="49">
        <f t="shared" ref="Q102" si="210">IF(ISERROR(Q101/P101-1),0,Q101/P101-1)</f>
        <v>0</v>
      </c>
      <c r="R102" s="49">
        <f t="shared" ref="R102" si="211">IF(ISERROR(R101/Q101-1),0,R101/Q101-1)</f>
        <v>0</v>
      </c>
      <c r="S102" s="49">
        <f t="shared" ref="S102" si="212">IF(ISERROR(S101/R101-1),0,S101/R101-1)</f>
        <v>0</v>
      </c>
      <c r="T102" s="49">
        <f t="shared" ref="T102" si="213">IF(ISERROR(T101/S101-1),0,T101/S101-1)</f>
        <v>0</v>
      </c>
      <c r="U102" s="49">
        <f t="shared" ref="U102" si="214">IF(ISERROR(U101/T101-1),0,U101/T101-1)</f>
        <v>0</v>
      </c>
      <c r="V102" s="49">
        <f t="shared" ref="V102" si="215">IF(ISERROR(V101/U101-1),0,V101/U101-1)</f>
        <v>0</v>
      </c>
      <c r="W102" s="49">
        <f t="shared" ref="W102" si="216">IF(ISERROR(W101/V101-1),0,W101/V101-1)</f>
        <v>0</v>
      </c>
      <c r="X102" s="49">
        <f t="shared" ref="X102" si="217">IF(ISERROR(X101/W101-1),0,X101/W101-1)</f>
        <v>0</v>
      </c>
      <c r="Y102" s="49">
        <f t="shared" ref="Y102" si="218">IF(ISERROR(Y101/X101-1),0,Y101/X101-1)</f>
        <v>0</v>
      </c>
      <c r="Z102" s="49">
        <f t="shared" ref="Z102" si="219">IF(ISERROR(Z101/Y101-1),0,Z101/Y101-1)</f>
        <v>0</v>
      </c>
      <c r="AA102" s="49">
        <f t="shared" ref="AA102" si="220">IF(ISERROR(AA101/Z101-1),0,AA101/Z101-1)</f>
        <v>0</v>
      </c>
      <c r="AB102" s="49">
        <f t="shared" ref="AB102" si="221">IF(ISERROR(AB101/AA101-1),0,AB101/AA101-1)</f>
        <v>0.16738197424892709</v>
      </c>
      <c r="AC102" s="49">
        <f t="shared" ref="AC102" si="222">IF(ISERROR(AC101/AB101-1),0,AC101/AB101-1)</f>
        <v>0.2547268907563025</v>
      </c>
      <c r="AD102" s="80">
        <f t="shared" ref="AD102" si="223">IF(ISERROR(AD101/AC101-1),0,AD101/AC101-1)</f>
        <v>0.13478442863122653</v>
      </c>
      <c r="AE102" s="79">
        <f t="shared" ref="AE102" si="224">IF(ISERROR(AE101/AD101-1),0,AE101/AD101-1)</f>
        <v>0.20951678347473268</v>
      </c>
      <c r="AF102" s="49">
        <f t="shared" ref="AF102" si="225">IF(ISERROR(AF101/AE101-1),0,AF101/AE101-1)</f>
        <v>0.21469960353766404</v>
      </c>
      <c r="AG102" s="49">
        <f t="shared" ref="AG102" si="226">IF(ISERROR(AG101/AF101-1),0,AG101/AF101-1)</f>
        <v>0.20386643233743396</v>
      </c>
      <c r="AH102" s="49">
        <f t="shared" ref="AH102" si="227">IF(ISERROR(AH101/AG101-1),0,AH101/AG101-1)</f>
        <v>0.21918665276329508</v>
      </c>
      <c r="AI102" s="49">
        <f t="shared" ref="AI102" si="228">IF(ISERROR(AI101/AH101-1),0,AI101/AH101-1)</f>
        <v>9.5791994526170932E-3</v>
      </c>
      <c r="AJ102" s="49">
        <f t="shared" ref="AJ102" si="229">IF(ISERROR(AJ101/AI101-1),0,AJ101/AI101-1)</f>
        <v>0.27160284649271427</v>
      </c>
      <c r="AK102" s="49">
        <f t="shared" ref="AK102" si="230">IF(ISERROR(AK101/AJ101-1),0,AK101/AJ101-1)</f>
        <v>-5.4097268487674821E-2</v>
      </c>
      <c r="AL102" s="49">
        <f t="shared" ref="AL102" si="231">IF(ISERROR(AL101/AK101-1),0,AL101/AK101-1)</f>
        <v>5.3246936188195537E-2</v>
      </c>
      <c r="AM102" s="49">
        <f t="shared" ref="AM102" si="232">IF(ISERROR(AM101/AL101-1),0,AM101/AL101-1)</f>
        <v>2.2043600374481742</v>
      </c>
      <c r="AN102" s="49">
        <f t="shared" ref="AN102" si="233">IF(ISERROR(AN101/AM101-1),0,AN101/AM101-1)</f>
        <v>4.0068450269209688E-2</v>
      </c>
      <c r="AO102" s="49">
        <f t="shared" ref="AO102" si="234">IF(ISERROR(AO101/AN101-1),0,AO101/AN101-1)</f>
        <v>4.5387054055138654E-2</v>
      </c>
      <c r="AP102" s="49">
        <f t="shared" ref="AP102" si="235">IF(ISERROR(AP101/AO101-1),0,AP101/AO101-1)</f>
        <v>-4.0499040307101608E-2</v>
      </c>
      <c r="AQ102" s="49">
        <f t="shared" ref="AQ102" si="236">IF(ISERROR(AQ101/AP101-1),0,AQ101/AP101-1)</f>
        <v>2.6125225045009026E-2</v>
      </c>
      <c r="AR102" s="49">
        <f t="shared" ref="AR102" si="237">IF(ISERROR(AR101/AQ101-1),0,AR101/AQ101-1)</f>
        <v>0.10070960698689957</v>
      </c>
      <c r="AS102" s="49">
        <f t="shared" ref="AS102" si="238">IF(ISERROR(AS101/AR101-1),0,AS101/AR101-1)</f>
        <v>-1</v>
      </c>
      <c r="AT102" s="49">
        <f t="shared" ref="AT102" si="239">IF(ISERROR(AT101/AS101-1),0,AT101/AS101-1)</f>
        <v>0</v>
      </c>
      <c r="AU102" s="49">
        <f t="shared" ref="AU102" si="240">IF(ISERROR(AU101/AT101-1),0,AU101/AT101-1)</f>
        <v>0</v>
      </c>
      <c r="AV102" s="49">
        <f t="shared" ref="AV102" si="241">IF(ISERROR(AV101/AU101-1),0,AV101/AU101-1)</f>
        <v>0</v>
      </c>
      <c r="AW102" s="49">
        <f t="shared" ref="AW102" si="242">IF(ISERROR(AW101/AV101-1),0,AW101/AV101-1)</f>
        <v>0</v>
      </c>
      <c r="AX102" s="49">
        <f t="shared" ref="AX102" si="243">IF(ISERROR(AX101/AW101-1),0,AX101/AW101-1)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63"/>
  <sheetViews>
    <sheetView showGridLines="0" zoomScale="77" zoomScaleNormal="77" workbookViewId="0">
      <pane xSplit="2" ySplit="4" topLeftCell="AI26" activePane="bottomRight" state="frozen"/>
      <selection pane="topRight" activeCell="B1" sqref="B1"/>
      <selection pane="bottomLeft" activeCell="A4" sqref="A4"/>
      <selection pane="bottomRight" activeCell="AQ39" sqref="AQ39"/>
    </sheetView>
  </sheetViews>
  <sheetFormatPr baseColWidth="10" defaultRowHeight="14.5" x14ac:dyDescent="0.35"/>
  <cols>
    <col min="2" max="2" width="55.453125" customWidth="1"/>
    <col min="3" max="22" width="11.54296875" customWidth="1"/>
    <col min="23" max="24" width="20.26953125" customWidth="1"/>
    <col min="25" max="25" width="17.54296875" customWidth="1"/>
    <col min="26" max="26" width="19.54296875" customWidth="1"/>
    <col min="27" max="27" width="18.453125" customWidth="1"/>
    <col min="28" max="28" width="18.453125" bestFit="1" customWidth="1"/>
    <col min="29" max="37" width="14.7265625" bestFit="1" customWidth="1"/>
    <col min="38" max="38" width="12.7265625" bestFit="1" customWidth="1"/>
    <col min="39" max="39" width="14.7265625" bestFit="1" customWidth="1"/>
    <col min="40" max="40" width="11.6328125" bestFit="1" customWidth="1"/>
    <col min="41" max="41" width="14.7265625" bestFit="1" customWidth="1"/>
    <col min="42" max="42" width="11.6328125" bestFit="1" customWidth="1"/>
    <col min="43" max="43" width="14.7265625" bestFit="1" customWidth="1"/>
    <col min="44" max="44" width="11.6328125" bestFit="1" customWidth="1"/>
    <col min="45" max="45" width="14.7265625" bestFit="1" customWidth="1"/>
    <col min="46" max="46" width="12.7265625" bestFit="1" customWidth="1"/>
    <col min="47" max="50" width="14.7265625" bestFit="1" customWidth="1"/>
    <col min="51" max="51" width="5.26953125" style="41" customWidth="1"/>
    <col min="52" max="55" width="14.7265625" bestFit="1" customWidth="1"/>
    <col min="56" max="56" width="5" style="41" customWidth="1"/>
    <col min="57" max="60" width="14.7265625" bestFit="1" customWidth="1"/>
    <col min="61" max="61" width="7.26953125" style="41" customWidth="1"/>
    <col min="62" max="65" width="14.7265625" bestFit="1" customWidth="1"/>
    <col min="66" max="66" width="4.81640625" style="41" customWidth="1"/>
    <col min="67" max="69" width="14.7265625" bestFit="1" customWidth="1"/>
  </cols>
  <sheetData>
    <row r="1" spans="2:69" ht="24" customHeight="1" x14ac:dyDescent="0.35"/>
    <row r="2" spans="2:69" ht="24" customHeight="1" x14ac:dyDescent="0.35"/>
    <row r="3" spans="2:69" s="18" customFormat="1" ht="16" thickBot="1" x14ac:dyDescent="0.4">
      <c r="B3" s="62"/>
      <c r="C3" s="203">
        <v>42736</v>
      </c>
      <c r="D3" s="203">
        <v>42767</v>
      </c>
      <c r="E3" s="203">
        <v>42795</v>
      </c>
      <c r="F3" s="203">
        <v>42826</v>
      </c>
      <c r="G3" s="203">
        <v>42856</v>
      </c>
      <c r="H3" s="203">
        <v>42887</v>
      </c>
      <c r="I3" s="203">
        <v>42917</v>
      </c>
      <c r="J3" s="203">
        <v>42948</v>
      </c>
      <c r="K3" s="203">
        <v>42979</v>
      </c>
      <c r="L3" s="203">
        <v>43009</v>
      </c>
      <c r="M3" s="203">
        <v>43040</v>
      </c>
      <c r="N3" s="203">
        <v>43070</v>
      </c>
      <c r="O3" s="203">
        <v>43101</v>
      </c>
      <c r="P3" s="203">
        <v>43132</v>
      </c>
      <c r="Q3" s="203">
        <v>43160</v>
      </c>
      <c r="R3" s="203">
        <v>43191</v>
      </c>
      <c r="S3" s="203">
        <v>43221</v>
      </c>
      <c r="T3" s="203">
        <v>43252</v>
      </c>
      <c r="U3" s="203">
        <v>43282</v>
      </c>
      <c r="V3" s="203">
        <v>43313</v>
      </c>
      <c r="W3" s="203">
        <v>43344</v>
      </c>
      <c r="X3" s="203">
        <v>43374</v>
      </c>
      <c r="Y3" s="203">
        <v>43405</v>
      </c>
      <c r="Z3" s="203">
        <v>43435</v>
      </c>
      <c r="AA3" s="203">
        <v>43466</v>
      </c>
      <c r="AB3" s="203">
        <v>43497</v>
      </c>
      <c r="AC3" s="203">
        <v>43525</v>
      </c>
      <c r="AD3" s="203">
        <v>43556</v>
      </c>
      <c r="AE3" s="203">
        <v>43586</v>
      </c>
      <c r="AF3" s="203">
        <v>43617</v>
      </c>
      <c r="AG3" s="203">
        <v>43647</v>
      </c>
      <c r="AH3" s="203">
        <v>43678</v>
      </c>
      <c r="AI3" s="203">
        <v>43709</v>
      </c>
      <c r="AJ3" s="203">
        <v>43739</v>
      </c>
      <c r="AK3" s="203">
        <v>43770</v>
      </c>
      <c r="AL3" s="203">
        <v>43800</v>
      </c>
      <c r="AM3" s="203">
        <v>43831</v>
      </c>
      <c r="AN3" s="203">
        <v>43862</v>
      </c>
      <c r="AO3" s="203">
        <v>43891</v>
      </c>
      <c r="AP3" s="203">
        <v>43922</v>
      </c>
      <c r="AQ3" s="203">
        <v>43952</v>
      </c>
      <c r="AR3" s="203">
        <v>43983</v>
      </c>
      <c r="AS3" s="203">
        <v>44013</v>
      </c>
      <c r="AT3" s="203">
        <v>44044</v>
      </c>
      <c r="AU3" s="203">
        <v>44075</v>
      </c>
      <c r="AV3" s="203">
        <v>44105</v>
      </c>
      <c r="AW3" s="203">
        <v>44136</v>
      </c>
      <c r="AX3" s="203">
        <v>44166</v>
      </c>
      <c r="AY3" s="227"/>
      <c r="AZ3" s="221" t="s">
        <v>123</v>
      </c>
      <c r="BA3" s="221" t="s">
        <v>124</v>
      </c>
      <c r="BB3" s="221" t="s">
        <v>125</v>
      </c>
      <c r="BC3" s="221" t="s">
        <v>126</v>
      </c>
      <c r="BD3" s="200"/>
      <c r="BE3" s="221" t="s">
        <v>127</v>
      </c>
      <c r="BF3" s="221" t="s">
        <v>128</v>
      </c>
      <c r="BG3" s="221" t="s">
        <v>129</v>
      </c>
      <c r="BH3" s="221" t="s">
        <v>130</v>
      </c>
      <c r="BI3" s="200"/>
      <c r="BJ3" s="221" t="s">
        <v>141</v>
      </c>
      <c r="BK3" s="221" t="s">
        <v>142</v>
      </c>
      <c r="BL3" s="221" t="s">
        <v>143</v>
      </c>
      <c r="BM3" s="221" t="s">
        <v>144</v>
      </c>
      <c r="BN3" s="200"/>
      <c r="BO3" s="57">
        <v>2018</v>
      </c>
      <c r="BP3" s="57">
        <v>2019</v>
      </c>
      <c r="BQ3" s="57">
        <v>2020</v>
      </c>
    </row>
    <row r="4" spans="2:69" x14ac:dyDescent="0.35"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6"/>
      <c r="AZ4" s="205"/>
      <c r="BA4" s="205"/>
      <c r="BB4" s="205"/>
      <c r="BC4" s="205"/>
      <c r="BD4" s="206"/>
      <c r="BE4" s="205"/>
      <c r="BF4" s="205"/>
      <c r="BG4" s="205"/>
      <c r="BH4" s="205"/>
      <c r="BI4" s="206"/>
      <c r="BJ4" s="205"/>
      <c r="BK4" s="205"/>
      <c r="BL4" s="205"/>
      <c r="BM4" s="205"/>
      <c r="BN4" s="206"/>
      <c r="BO4" s="205"/>
      <c r="BP4" s="205"/>
      <c r="BQ4" s="205"/>
    </row>
    <row r="5" spans="2:69" x14ac:dyDescent="0.35">
      <c r="B5" s="63" t="s">
        <v>84</v>
      </c>
      <c r="C5" s="57">
        <f>SUM(C6:C7)</f>
        <v>0</v>
      </c>
      <c r="D5" s="57">
        <f t="shared" ref="D5:AL5" si="0">SUM(D6:D7)</f>
        <v>0</v>
      </c>
      <c r="E5" s="57">
        <f t="shared" si="0"/>
        <v>0</v>
      </c>
      <c r="F5" s="57">
        <f t="shared" si="0"/>
        <v>0</v>
      </c>
      <c r="G5" s="57">
        <f t="shared" si="0"/>
        <v>0</v>
      </c>
      <c r="H5" s="57">
        <f t="shared" si="0"/>
        <v>0</v>
      </c>
      <c r="I5" s="57">
        <f t="shared" si="0"/>
        <v>0</v>
      </c>
      <c r="J5" s="57">
        <f t="shared" si="0"/>
        <v>0</v>
      </c>
      <c r="K5" s="57">
        <f t="shared" si="0"/>
        <v>0</v>
      </c>
      <c r="L5" s="57">
        <f t="shared" si="0"/>
        <v>0</v>
      </c>
      <c r="M5" s="57">
        <f t="shared" si="0"/>
        <v>0</v>
      </c>
      <c r="N5" s="57">
        <f t="shared" si="0"/>
        <v>0</v>
      </c>
      <c r="O5" s="57">
        <f t="shared" si="0"/>
        <v>0</v>
      </c>
      <c r="P5" s="57">
        <f t="shared" si="0"/>
        <v>0</v>
      </c>
      <c r="Q5" s="57">
        <f t="shared" si="0"/>
        <v>0</v>
      </c>
      <c r="R5" s="57">
        <f t="shared" si="0"/>
        <v>0</v>
      </c>
      <c r="S5" s="57">
        <f t="shared" si="0"/>
        <v>0</v>
      </c>
      <c r="T5" s="57">
        <f t="shared" si="0"/>
        <v>0</v>
      </c>
      <c r="U5" s="57">
        <f t="shared" si="0"/>
        <v>0</v>
      </c>
      <c r="V5" s="57">
        <f t="shared" si="0"/>
        <v>0</v>
      </c>
      <c r="W5" s="57">
        <f t="shared" si="0"/>
        <v>4186.3209999999999</v>
      </c>
      <c r="X5" s="57">
        <f t="shared" si="0"/>
        <v>4322.6270000000004</v>
      </c>
      <c r="Y5" s="57">
        <f t="shared" si="0"/>
        <v>4493.34</v>
      </c>
      <c r="Z5" s="57">
        <f t="shared" si="0"/>
        <v>4644.5619999999999</v>
      </c>
      <c r="AA5" s="57">
        <f t="shared" si="0"/>
        <v>4527.3590000000004</v>
      </c>
      <c r="AB5" s="57">
        <f t="shared" si="0"/>
        <v>4647.2510000000002</v>
      </c>
      <c r="AC5" s="57">
        <f t="shared" si="0"/>
        <v>4674.7270000000008</v>
      </c>
      <c r="AD5" s="57">
        <f t="shared" si="0"/>
        <v>4594.933</v>
      </c>
      <c r="AE5" s="57">
        <f t="shared" si="0"/>
        <v>4906.3899999999994</v>
      </c>
      <c r="AF5" s="57">
        <f t="shared" si="0"/>
        <v>5970.2190000000001</v>
      </c>
      <c r="AG5" s="57">
        <f t="shared" si="0"/>
        <v>6241.3209999999999</v>
      </c>
      <c r="AH5" s="57">
        <f t="shared" si="0"/>
        <v>6573.2170000000006</v>
      </c>
      <c r="AI5" s="57">
        <f t="shared" si="0"/>
        <v>6308.141333333333</v>
      </c>
      <c r="AJ5" s="57">
        <f t="shared" si="0"/>
        <v>5647.98</v>
      </c>
      <c r="AK5" s="57">
        <f t="shared" si="0"/>
        <v>5785.3279999999995</v>
      </c>
      <c r="AL5" s="57">
        <f t="shared" si="0"/>
        <v>5993.9579999999996</v>
      </c>
      <c r="AM5" s="57">
        <f t="shared" ref="AM5:AX5" si="1">SUM(AM6:AM7)</f>
        <v>6140.0050000000001</v>
      </c>
      <c r="AN5" s="57">
        <f t="shared" si="1"/>
        <v>5980.4650000000001</v>
      </c>
      <c r="AO5" s="57">
        <f t="shared" si="1"/>
        <v>6117.4619999999995</v>
      </c>
      <c r="AP5" s="57">
        <f t="shared" si="1"/>
        <v>6168.7180000000008</v>
      </c>
      <c r="AQ5" s="57">
        <f t="shared" si="1"/>
        <v>6328.598</v>
      </c>
      <c r="AR5" s="57">
        <f t="shared" si="1"/>
        <v>6496.6550000000007</v>
      </c>
      <c r="AS5" s="57">
        <f t="shared" si="1"/>
        <v>0</v>
      </c>
      <c r="AT5" s="57">
        <f t="shared" si="1"/>
        <v>0</v>
      </c>
      <c r="AU5" s="57">
        <f t="shared" si="1"/>
        <v>0</v>
      </c>
      <c r="AV5" s="57">
        <f t="shared" si="1"/>
        <v>0</v>
      </c>
      <c r="AW5" s="57">
        <f t="shared" si="1"/>
        <v>0</v>
      </c>
      <c r="AX5" s="57">
        <f t="shared" si="1"/>
        <v>0</v>
      </c>
      <c r="AY5" s="206"/>
      <c r="AZ5" s="57">
        <f>SUM(AZ6:AZ7)</f>
        <v>0</v>
      </c>
      <c r="BA5" s="57">
        <f>SUM(BA6:BA7)</f>
        <v>0</v>
      </c>
      <c r="BB5" s="57">
        <f>SUM(BB6:BB7)</f>
        <v>4186.3209999999999</v>
      </c>
      <c r="BC5" s="57">
        <f>SUM(BC6:BC7)</f>
        <v>4644.5619999999999</v>
      </c>
      <c r="BD5" s="195"/>
      <c r="BE5" s="57">
        <f>SUM(BE6:BE7)</f>
        <v>4674.7270000000008</v>
      </c>
      <c r="BF5" s="57">
        <f>SUM(BF6:BF7)</f>
        <v>5970.2190000000001</v>
      </c>
      <c r="BG5" s="57">
        <f>SUM(BG6:BG7)</f>
        <v>6308.141333333333</v>
      </c>
      <c r="BH5" s="57">
        <f>SUM(BH6:BH7)</f>
        <v>5993.9579999999996</v>
      </c>
      <c r="BI5" s="195"/>
      <c r="BJ5" s="57">
        <f>SUM(BJ6:BJ7)</f>
        <v>6117.4619999999995</v>
      </c>
      <c r="BK5" s="57">
        <f>SUM(BK6:BK7)</f>
        <v>6496.6550000000007</v>
      </c>
      <c r="BL5" s="57">
        <f>SUM(BL6:BL7)</f>
        <v>0</v>
      </c>
      <c r="BM5" s="57">
        <f>SUM(BM6:BM7)</f>
        <v>0</v>
      </c>
      <c r="BN5" s="195"/>
      <c r="BO5" s="57">
        <f>SUM(BO6:BO7)</f>
        <v>4644.5619999999999</v>
      </c>
      <c r="BP5" s="57">
        <f>SUM(BP6:BP7)</f>
        <v>5993.9579999999996</v>
      </c>
      <c r="BQ5" s="57">
        <f>SUM(BQ6:BQ7)</f>
        <v>0</v>
      </c>
    </row>
    <row r="6" spans="2:69" ht="14.5" customHeight="1" x14ac:dyDescent="0.35">
      <c r="B6" s="1" t="s">
        <v>1</v>
      </c>
      <c r="C6" s="219">
        <f>AIRTEL!C5</f>
        <v>0</v>
      </c>
      <c r="D6" s="219">
        <f>AIRTEL!D5</f>
        <v>0</v>
      </c>
      <c r="E6" s="219">
        <f>AIRTEL!E5</f>
        <v>0</v>
      </c>
      <c r="F6" s="219">
        <f>AIRTEL!F5</f>
        <v>0</v>
      </c>
      <c r="G6" s="219">
        <f>AIRTEL!G5</f>
        <v>0</v>
      </c>
      <c r="H6" s="219">
        <f>AIRTEL!H5</f>
        <v>0</v>
      </c>
      <c r="I6" s="219">
        <f>AIRTEL!I5</f>
        <v>0</v>
      </c>
      <c r="J6" s="219">
        <f>AIRTEL!J5</f>
        <v>0</v>
      </c>
      <c r="K6" s="219">
        <f>AIRTEL!K5</f>
        <v>0</v>
      </c>
      <c r="L6" s="219">
        <f>AIRTEL!L5</f>
        <v>0</v>
      </c>
      <c r="M6" s="219">
        <f>AIRTEL!M5</f>
        <v>0</v>
      </c>
      <c r="N6" s="219">
        <f>AIRTEL!N5</f>
        <v>0</v>
      </c>
      <c r="O6" s="219">
        <f>AIRTEL!O5</f>
        <v>0</v>
      </c>
      <c r="P6" s="219">
        <f>AIRTEL!P5</f>
        <v>0</v>
      </c>
      <c r="Q6" s="219">
        <f>AIRTEL!Q5</f>
        <v>0</v>
      </c>
      <c r="R6" s="219">
        <f>AIRTEL!R5</f>
        <v>0</v>
      </c>
      <c r="S6" s="219">
        <f>AIRTEL!S5</f>
        <v>0</v>
      </c>
      <c r="T6" s="219">
        <f>AIRTEL!T5</f>
        <v>0</v>
      </c>
      <c r="U6" s="219">
        <f>AIRTEL!U5</f>
        <v>0</v>
      </c>
      <c r="V6" s="219">
        <f>AIRTEL!V5</f>
        <v>0</v>
      </c>
      <c r="W6" s="219">
        <f>AIRTEL!W5</f>
        <v>2523.1379999999999</v>
      </c>
      <c r="X6" s="219">
        <f>AIRTEL!X5</f>
        <v>2523.7730000000001</v>
      </c>
      <c r="Y6" s="219">
        <f>AIRTEL!Y5</f>
        <v>2570.7750000000001</v>
      </c>
      <c r="Z6" s="219">
        <f>AIRTEL!Z5</f>
        <v>2592.9960000000001</v>
      </c>
      <c r="AA6" s="219">
        <f>AIRTEL!AA5</f>
        <v>2368.4290000000001</v>
      </c>
      <c r="AB6" s="219">
        <f>AIRTEL!AB5</f>
        <v>2390.893</v>
      </c>
      <c r="AC6" s="219">
        <f>AIRTEL!AC5</f>
        <v>2425.3000000000002</v>
      </c>
      <c r="AD6" s="219">
        <f>AIRTEL!AD5</f>
        <v>2490.279</v>
      </c>
      <c r="AE6" s="219">
        <f>AIRTEL!AE5</f>
        <v>2686.348</v>
      </c>
      <c r="AF6" s="219">
        <f>AIRTEL!AF5</f>
        <v>3625.989</v>
      </c>
      <c r="AG6" s="219">
        <f>AIRTEL!AG5</f>
        <v>3757.31</v>
      </c>
      <c r="AH6" s="219">
        <f>AIRTEL!AH5</f>
        <v>3984.75</v>
      </c>
      <c r="AI6" s="219">
        <f>AIRTEL!AI5</f>
        <v>3605.6913333333337</v>
      </c>
      <c r="AJ6" s="219">
        <f>AIRTEL!AJ5</f>
        <v>2837.8069999999998</v>
      </c>
      <c r="AK6" s="219">
        <f>AIRTEL!AK5</f>
        <v>2861.674</v>
      </c>
      <c r="AL6" s="219">
        <f>AIRTEL!AL5</f>
        <v>2952.4879999999998</v>
      </c>
      <c r="AM6" s="219">
        <f>AIRTEL!AM5</f>
        <v>2997.8850000000002</v>
      </c>
      <c r="AN6" s="219">
        <f>AIRTEL!AN5</f>
        <v>2709.7109999999998</v>
      </c>
      <c r="AO6" s="219">
        <f>AIRTEL!AO5</f>
        <v>2724.6379999999999</v>
      </c>
      <c r="AP6" s="219">
        <f>AIRTEL!AP5</f>
        <v>2734.1480000000001</v>
      </c>
      <c r="AQ6" s="219">
        <f>AIRTEL!AQ5</f>
        <v>2780.5630000000001</v>
      </c>
      <c r="AR6" s="219">
        <f>AIRTEL!AR5</f>
        <v>2852.1640000000002</v>
      </c>
      <c r="AS6" s="219">
        <f>AIRTEL!AS5</f>
        <v>0</v>
      </c>
      <c r="AT6" s="219">
        <f>AIRTEL!AT5</f>
        <v>0</v>
      </c>
      <c r="AU6" s="219">
        <f>AIRTEL!AU5</f>
        <v>0</v>
      </c>
      <c r="AV6" s="219">
        <f>AIRTEL!AV5</f>
        <v>0</v>
      </c>
      <c r="AW6" s="219">
        <f>AIRTEL!AW5</f>
        <v>0</v>
      </c>
      <c r="AX6" s="219">
        <f>AIRTEL!AX5</f>
        <v>0</v>
      </c>
      <c r="AY6" s="206"/>
      <c r="AZ6" s="219">
        <f>Q6</f>
        <v>0</v>
      </c>
      <c r="BA6" s="219">
        <f>R6</f>
        <v>0</v>
      </c>
      <c r="BB6" s="219">
        <f>W6</f>
        <v>2523.1379999999999</v>
      </c>
      <c r="BC6" s="219">
        <f>Z6</f>
        <v>2592.9960000000001</v>
      </c>
      <c r="BD6" s="219"/>
      <c r="BE6" s="219">
        <f>AC6</f>
        <v>2425.3000000000002</v>
      </c>
      <c r="BF6" s="219">
        <f>AF6</f>
        <v>3625.989</v>
      </c>
      <c r="BG6" s="219">
        <f>AI6</f>
        <v>3605.6913333333337</v>
      </c>
      <c r="BH6" s="219">
        <f>AL6</f>
        <v>2952.4879999999998</v>
      </c>
      <c r="BI6" s="219"/>
      <c r="BJ6" s="219">
        <f>AO6</f>
        <v>2724.6379999999999</v>
      </c>
      <c r="BK6" s="219">
        <f>AR6</f>
        <v>2852.1640000000002</v>
      </c>
      <c r="BL6" s="219">
        <f>AU6</f>
        <v>0</v>
      </c>
      <c r="BM6" s="219">
        <f>AX6</f>
        <v>0</v>
      </c>
      <c r="BN6" s="219"/>
      <c r="BO6" s="219">
        <f>BC6</f>
        <v>2592.9960000000001</v>
      </c>
      <c r="BP6" s="219">
        <f>BH6</f>
        <v>2952.4879999999998</v>
      </c>
      <c r="BQ6" s="219">
        <f>BM6</f>
        <v>0</v>
      </c>
    </row>
    <row r="7" spans="2:69" ht="15" customHeight="1" x14ac:dyDescent="0.35">
      <c r="B7" s="1" t="s">
        <v>0</v>
      </c>
      <c r="C7" s="219">
        <f>MTN!C5</f>
        <v>0</v>
      </c>
      <c r="D7" s="219">
        <f>MTN!D5</f>
        <v>0</v>
      </c>
      <c r="E7" s="219">
        <f>MTN!E5</f>
        <v>0</v>
      </c>
      <c r="F7" s="219">
        <f>MTN!F5</f>
        <v>0</v>
      </c>
      <c r="G7" s="219">
        <f>MTN!G5</f>
        <v>0</v>
      </c>
      <c r="H7" s="219">
        <f>MTN!H5</f>
        <v>0</v>
      </c>
      <c r="I7" s="219">
        <f>MTN!I5</f>
        <v>0</v>
      </c>
      <c r="J7" s="219">
        <f>MTN!J5</f>
        <v>0</v>
      </c>
      <c r="K7" s="219">
        <f>MTN!K5</f>
        <v>0</v>
      </c>
      <c r="L7" s="219">
        <f>MTN!L5</f>
        <v>0</v>
      </c>
      <c r="M7" s="219">
        <f>MTN!M5</f>
        <v>0</v>
      </c>
      <c r="N7" s="219">
        <f>MTN!N5</f>
        <v>0</v>
      </c>
      <c r="O7" s="219">
        <f>MTN!O5</f>
        <v>0</v>
      </c>
      <c r="P7" s="219">
        <f>MTN!P5</f>
        <v>0</v>
      </c>
      <c r="Q7" s="219">
        <f>MTN!Q5</f>
        <v>0</v>
      </c>
      <c r="R7" s="219">
        <f>MTN!R5</f>
        <v>0</v>
      </c>
      <c r="S7" s="219">
        <f>MTN!S5</f>
        <v>0</v>
      </c>
      <c r="T7" s="219">
        <f>MTN!T5</f>
        <v>0</v>
      </c>
      <c r="U7" s="219">
        <f>MTN!U5</f>
        <v>0</v>
      </c>
      <c r="V7" s="219">
        <f>MTN!V5</f>
        <v>0</v>
      </c>
      <c r="W7" s="219">
        <f>MTN!W5</f>
        <v>1663.183</v>
      </c>
      <c r="X7" s="219">
        <f>MTN!X5</f>
        <v>1798.854</v>
      </c>
      <c r="Y7" s="219">
        <f>MTN!Y5</f>
        <v>1922.5650000000001</v>
      </c>
      <c r="Z7" s="219">
        <f>MTN!Z5</f>
        <v>2051.5659999999998</v>
      </c>
      <c r="AA7" s="219">
        <f>MTN!AA5</f>
        <v>2158.9299999999998</v>
      </c>
      <c r="AB7" s="219">
        <f>MTN!AB5</f>
        <v>2256.3580000000002</v>
      </c>
      <c r="AC7" s="219">
        <f>MTN!AC5</f>
        <v>2249.4270000000001</v>
      </c>
      <c r="AD7" s="219">
        <f>MTN!AD5</f>
        <v>2104.654</v>
      </c>
      <c r="AE7" s="219">
        <f>MTN!AE5</f>
        <v>2220.0419999999999</v>
      </c>
      <c r="AF7" s="219">
        <f>MTN!AF5</f>
        <v>2344.23</v>
      </c>
      <c r="AG7" s="219">
        <f>MTN!AG5</f>
        <v>2484.011</v>
      </c>
      <c r="AH7" s="219">
        <f>MTN!AH5</f>
        <v>2588.4670000000001</v>
      </c>
      <c r="AI7" s="219">
        <f>MTN!AI5</f>
        <v>2702.45</v>
      </c>
      <c r="AJ7" s="219">
        <f>MTN!AJ5</f>
        <v>2810.1729999999998</v>
      </c>
      <c r="AK7" s="219">
        <f>MTN!AK5</f>
        <v>2923.654</v>
      </c>
      <c r="AL7" s="219">
        <f>MTN!AL5</f>
        <v>3041.47</v>
      </c>
      <c r="AM7" s="219">
        <f>MTN!AM5</f>
        <v>3142.12</v>
      </c>
      <c r="AN7" s="219">
        <f>MTN!AN5</f>
        <v>3270.7539999999999</v>
      </c>
      <c r="AO7" s="219">
        <f>MTN!AO5</f>
        <v>3392.8240000000001</v>
      </c>
      <c r="AP7" s="219">
        <f>MTN!AP5</f>
        <v>3434.57</v>
      </c>
      <c r="AQ7" s="219">
        <f>MTN!AQ5</f>
        <v>3548.0349999999999</v>
      </c>
      <c r="AR7" s="219">
        <f>MTN!AR5</f>
        <v>3644.491</v>
      </c>
      <c r="AS7" s="219">
        <f>MTN!AS5</f>
        <v>0</v>
      </c>
      <c r="AT7" s="219">
        <f>MTN!AT5</f>
        <v>0</v>
      </c>
      <c r="AU7" s="219">
        <f>MTN!AU5</f>
        <v>0</v>
      </c>
      <c r="AV7" s="219">
        <f>MTN!AV5</f>
        <v>0</v>
      </c>
      <c r="AW7" s="219">
        <f>MTN!AW5</f>
        <v>0</v>
      </c>
      <c r="AX7" s="219">
        <f>MTN!AX5</f>
        <v>0</v>
      </c>
      <c r="AY7" s="206"/>
      <c r="AZ7" s="219">
        <f>Q7</f>
        <v>0</v>
      </c>
      <c r="BA7" s="219">
        <f>R7</f>
        <v>0</v>
      </c>
      <c r="BB7" s="219">
        <f>W7</f>
        <v>1663.183</v>
      </c>
      <c r="BC7" s="219">
        <f>Z7</f>
        <v>2051.5659999999998</v>
      </c>
      <c r="BD7" s="219"/>
      <c r="BE7" s="219">
        <f>AC7</f>
        <v>2249.4270000000001</v>
      </c>
      <c r="BF7" s="219">
        <f>AF7</f>
        <v>2344.23</v>
      </c>
      <c r="BG7" s="219">
        <f>AI7</f>
        <v>2702.45</v>
      </c>
      <c r="BH7" s="219">
        <f>AL7</f>
        <v>3041.47</v>
      </c>
      <c r="BI7" s="219"/>
      <c r="BJ7" s="219">
        <f>AO7</f>
        <v>3392.8240000000001</v>
      </c>
      <c r="BK7" s="219">
        <f>AR7</f>
        <v>3644.491</v>
      </c>
      <c r="BL7" s="219">
        <f>AU7</f>
        <v>0</v>
      </c>
      <c r="BM7" s="219">
        <f>AX7</f>
        <v>0</v>
      </c>
      <c r="BN7" s="219"/>
      <c r="BO7" s="219">
        <f>BC7</f>
        <v>2051.5659999999998</v>
      </c>
      <c r="BP7" s="219">
        <f>BH7</f>
        <v>3041.47</v>
      </c>
      <c r="BQ7" s="219">
        <f>BM7</f>
        <v>0</v>
      </c>
    </row>
    <row r="8" spans="2:69" x14ac:dyDescent="0.35">
      <c r="B8" s="3"/>
      <c r="C8" s="218">
        <f>C5-'Vue Globale du Marché'!C5</f>
        <v>0</v>
      </c>
      <c r="D8" s="218">
        <f>D5-'Vue Globale du Marché'!D5</f>
        <v>0</v>
      </c>
      <c r="E8" s="218">
        <f>E5-'Vue Globale du Marché'!E5</f>
        <v>0</v>
      </c>
      <c r="F8" s="218">
        <f>F5-'Vue Globale du Marché'!F5</f>
        <v>0</v>
      </c>
      <c r="G8" s="218">
        <f>G5-'Vue Globale du Marché'!G5</f>
        <v>0</v>
      </c>
      <c r="H8" s="218">
        <f>H5-'Vue Globale du Marché'!H5</f>
        <v>0</v>
      </c>
      <c r="I8" s="218">
        <f>I5-'Vue Globale du Marché'!I5</f>
        <v>0</v>
      </c>
      <c r="J8" s="218">
        <f>J5-'Vue Globale du Marché'!J5</f>
        <v>0</v>
      </c>
      <c r="K8" s="218">
        <f>K5-'Vue Globale du Marché'!K5</f>
        <v>0</v>
      </c>
      <c r="L8" s="218">
        <f>L5-'Vue Globale du Marché'!L5</f>
        <v>0</v>
      </c>
      <c r="M8" s="218">
        <f>M5-'Vue Globale du Marché'!M5</f>
        <v>0</v>
      </c>
      <c r="N8" s="218">
        <f>N5-'Vue Globale du Marché'!N5</f>
        <v>0</v>
      </c>
      <c r="O8" s="218">
        <f>O5-'Vue Globale du Marché'!O5</f>
        <v>0</v>
      </c>
      <c r="P8" s="218">
        <f>P5-'Vue Globale du Marché'!P5</f>
        <v>0</v>
      </c>
      <c r="Q8" s="218">
        <f>Q5-'Vue Globale du Marché'!Q5</f>
        <v>0</v>
      </c>
      <c r="R8" s="218">
        <f>R5-'Vue Globale du Marché'!R5</f>
        <v>0</v>
      </c>
      <c r="S8" s="218">
        <f>S5-'Vue Globale du Marché'!S5</f>
        <v>0</v>
      </c>
      <c r="T8" s="218">
        <f>T5-'Vue Globale du Marché'!T5</f>
        <v>0</v>
      </c>
      <c r="U8" s="218">
        <f>U5-'Vue Globale du Marché'!U5</f>
        <v>0</v>
      </c>
      <c r="V8" s="218">
        <f>V5-'Vue Globale du Marché'!V5</f>
        <v>0</v>
      </c>
      <c r="W8" s="218">
        <f>W5-'Vue Globale du Marché'!W5</f>
        <v>0</v>
      </c>
      <c r="X8" s="218">
        <f>X5-'Vue Globale du Marché'!X5</f>
        <v>0</v>
      </c>
      <c r="Y8" s="218">
        <f>Y5-'Vue Globale du Marché'!Y5</f>
        <v>0</v>
      </c>
      <c r="Z8" s="218">
        <f>Z5-'Vue Globale du Marché'!Z5</f>
        <v>0</v>
      </c>
      <c r="AA8" s="218">
        <f>AA5-'Vue Globale du Marché'!AA5</f>
        <v>0</v>
      </c>
      <c r="AB8" s="218">
        <f>AB5-'Vue Globale du Marché'!AB5</f>
        <v>0</v>
      </c>
      <c r="AC8" s="218">
        <f>AC5-'Vue Globale du Marché'!AC5</f>
        <v>0</v>
      </c>
      <c r="AD8" s="218">
        <f>AD5-'Vue Globale du Marché'!AD5</f>
        <v>0</v>
      </c>
      <c r="AE8" s="218">
        <f>AE5-'Vue Globale du Marché'!AE5</f>
        <v>0</v>
      </c>
      <c r="AF8" s="218">
        <f>AF5-'Vue Globale du Marché'!AF5</f>
        <v>0</v>
      </c>
      <c r="AG8" s="218">
        <f>AG5-'Vue Globale du Marché'!AG5</f>
        <v>0</v>
      </c>
      <c r="AH8" s="218">
        <f>AH5-'Vue Globale du Marché'!AH5</f>
        <v>0</v>
      </c>
      <c r="AI8" s="218">
        <f>AI5-'Vue Globale du Marché'!AI5</f>
        <v>0</v>
      </c>
      <c r="AJ8" s="218">
        <f>AJ5-'Vue Globale du Marché'!AJ5</f>
        <v>0</v>
      </c>
      <c r="AK8" s="218">
        <f>AK5-'Vue Globale du Marché'!AK5</f>
        <v>0</v>
      </c>
      <c r="AL8" s="218">
        <f>AL5-'Vue Globale du Marché'!AL5</f>
        <v>0</v>
      </c>
      <c r="AM8" s="218">
        <f>AM5-'Vue Globale du Marché'!AM5</f>
        <v>0</v>
      </c>
      <c r="AN8" s="218">
        <f>AN5-'Vue Globale du Marché'!AN5</f>
        <v>0</v>
      </c>
      <c r="AO8" s="218">
        <f>AO5-'Vue Globale du Marché'!AO5</f>
        <v>0</v>
      </c>
      <c r="AP8" s="218">
        <f>AP5-'Vue Globale du Marché'!AP5</f>
        <v>0</v>
      </c>
      <c r="AQ8" s="218">
        <f>AQ5-'Vue Globale du Marché'!AQ5</f>
        <v>0</v>
      </c>
      <c r="AR8" s="218">
        <f>AR5-'Vue Globale du Marché'!AR5</f>
        <v>0</v>
      </c>
      <c r="AS8" s="218">
        <f>AS5-'Vue Globale du Marché'!AS5</f>
        <v>0</v>
      </c>
      <c r="AT8" s="218">
        <f>AT5-'Vue Globale du Marché'!AT5</f>
        <v>0</v>
      </c>
      <c r="AU8" s="218">
        <f>AU5-'Vue Globale du Marché'!AU5</f>
        <v>0</v>
      </c>
      <c r="AV8" s="218">
        <f>AV5-'Vue Globale du Marché'!AV5</f>
        <v>0</v>
      </c>
      <c r="AW8" s="218">
        <f>AW5-'Vue Globale du Marché'!AW5</f>
        <v>0</v>
      </c>
      <c r="AX8" s="218">
        <f>AX5-'Vue Globale du Marché'!AX5</f>
        <v>0</v>
      </c>
      <c r="AY8" s="207"/>
      <c r="AZ8" s="218">
        <f>AZ5-'Vue Globale du Marché'!AZ5</f>
        <v>0</v>
      </c>
      <c r="BA8" s="218">
        <f>BA5-'Vue Globale du Marché'!BA5</f>
        <v>0</v>
      </c>
      <c r="BB8" s="218">
        <f>BB5-'Vue Globale du Marché'!BB5</f>
        <v>0</v>
      </c>
      <c r="BC8" s="218">
        <f>BC5-'Vue Globale du Marché'!BC5</f>
        <v>0</v>
      </c>
      <c r="BD8" s="218"/>
      <c r="BE8" s="218">
        <f>BE5-'Vue Globale du Marché'!BE5</f>
        <v>0</v>
      </c>
      <c r="BF8" s="218">
        <f>BF5-'Vue Globale du Marché'!BF5</f>
        <v>0</v>
      </c>
      <c r="BG8" s="218">
        <f>BG5-'Vue Globale du Marché'!BG5</f>
        <v>0</v>
      </c>
      <c r="BH8" s="218">
        <f>BH5-'Vue Globale du Marché'!BH5</f>
        <v>0</v>
      </c>
      <c r="BI8" s="218"/>
      <c r="BJ8" s="218">
        <f>BJ5-'Vue Globale du Marché'!BJ5</f>
        <v>0</v>
      </c>
      <c r="BK8" s="218">
        <f>BK5-'Vue Globale du Marché'!BK5</f>
        <v>0</v>
      </c>
      <c r="BL8" s="218">
        <f>BL5-'Vue Globale du Marché'!BL5</f>
        <v>0</v>
      </c>
      <c r="BM8" s="218">
        <f>BM5-'Vue Globale du Marché'!BM5</f>
        <v>0</v>
      </c>
      <c r="BN8" s="218"/>
      <c r="BO8" s="218">
        <f>BO5-'Vue Globale du Marché'!BO5</f>
        <v>0</v>
      </c>
      <c r="BP8" s="218">
        <f>BP5-'Vue Globale du Marché'!BP5</f>
        <v>0</v>
      </c>
      <c r="BQ8" s="218">
        <f>BQ5-'Vue Globale du Marché'!BQ5</f>
        <v>0</v>
      </c>
    </row>
    <row r="9" spans="2:69" x14ac:dyDescent="0.35">
      <c r="B9" s="3" t="s">
        <v>83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206"/>
      <c r="AZ9" s="93"/>
      <c r="BA9" s="93"/>
      <c r="BB9" s="93"/>
      <c r="BC9" s="93"/>
      <c r="BD9" s="206"/>
      <c r="BE9" s="93"/>
      <c r="BF9" s="93"/>
      <c r="BG9" s="93"/>
      <c r="BH9" s="93"/>
      <c r="BI9" s="206"/>
      <c r="BJ9" s="93"/>
      <c r="BK9" s="93"/>
      <c r="BL9" s="93"/>
      <c r="BM9" s="93"/>
      <c r="BN9" s="206"/>
      <c r="BO9" s="93"/>
      <c r="BP9" s="93"/>
      <c r="BQ9" s="93"/>
    </row>
    <row r="10" spans="2:69" x14ac:dyDescent="0.35">
      <c r="B10" s="1" t="str">
        <f>B6</f>
        <v>AIRTEL</v>
      </c>
      <c r="C10" s="208">
        <f>IF(ISERROR(C6/C$5),0,C6/C$5)</f>
        <v>0</v>
      </c>
      <c r="D10" s="208">
        <f t="shared" ref="D10:Z10" si="2">IF(ISERROR(D6/D$5),0,D6/D$5)</f>
        <v>0</v>
      </c>
      <c r="E10" s="208">
        <f t="shared" si="2"/>
        <v>0</v>
      </c>
      <c r="F10" s="208">
        <f t="shared" si="2"/>
        <v>0</v>
      </c>
      <c r="G10" s="208">
        <f t="shared" si="2"/>
        <v>0</v>
      </c>
      <c r="H10" s="208">
        <f t="shared" si="2"/>
        <v>0</v>
      </c>
      <c r="I10" s="208">
        <f t="shared" si="2"/>
        <v>0</v>
      </c>
      <c r="J10" s="208">
        <f t="shared" si="2"/>
        <v>0</v>
      </c>
      <c r="K10" s="208">
        <f t="shared" si="2"/>
        <v>0</v>
      </c>
      <c r="L10" s="208">
        <f t="shared" si="2"/>
        <v>0</v>
      </c>
      <c r="M10" s="208">
        <f t="shared" si="2"/>
        <v>0</v>
      </c>
      <c r="N10" s="208">
        <f t="shared" si="2"/>
        <v>0</v>
      </c>
      <c r="O10" s="208">
        <f t="shared" si="2"/>
        <v>0</v>
      </c>
      <c r="P10" s="208">
        <f t="shared" si="2"/>
        <v>0</v>
      </c>
      <c r="Q10" s="208">
        <f t="shared" si="2"/>
        <v>0</v>
      </c>
      <c r="R10" s="208">
        <f t="shared" si="2"/>
        <v>0</v>
      </c>
      <c r="S10" s="208">
        <f t="shared" si="2"/>
        <v>0</v>
      </c>
      <c r="T10" s="208">
        <f t="shared" si="2"/>
        <v>0</v>
      </c>
      <c r="U10" s="208">
        <f t="shared" si="2"/>
        <v>0</v>
      </c>
      <c r="V10" s="208">
        <f t="shared" si="2"/>
        <v>0</v>
      </c>
      <c r="W10" s="209">
        <f t="shared" si="2"/>
        <v>0.60271011229191451</v>
      </c>
      <c r="X10" s="209">
        <f t="shared" si="2"/>
        <v>0.58385167168020735</v>
      </c>
      <c r="Y10" s="209">
        <f t="shared" si="2"/>
        <v>0.5721300858604067</v>
      </c>
      <c r="Z10" s="209">
        <f t="shared" si="2"/>
        <v>0.55828644337184008</v>
      </c>
      <c r="AA10" s="209">
        <f t="shared" ref="AA10:AL10" si="3">IF(ISERROR(AA6/AA$5),0,AA6/AA$5)</f>
        <v>0.52313699885518239</v>
      </c>
      <c r="AB10" s="209">
        <f t="shared" si="3"/>
        <v>0.51447468621772308</v>
      </c>
      <c r="AC10" s="209">
        <f t="shared" si="3"/>
        <v>0.51881104500861752</v>
      </c>
      <c r="AD10" s="209">
        <f t="shared" si="3"/>
        <v>0.5419619829059531</v>
      </c>
      <c r="AE10" s="209">
        <f t="shared" si="3"/>
        <v>0.54752027458069996</v>
      </c>
      <c r="AF10" s="209">
        <f t="shared" si="3"/>
        <v>0.60734606217962861</v>
      </c>
      <c r="AG10" s="209">
        <f t="shared" si="3"/>
        <v>0.60200556901335467</v>
      </c>
      <c r="AH10" s="209">
        <f t="shared" si="3"/>
        <v>0.6062100186255831</v>
      </c>
      <c r="AI10" s="209">
        <f t="shared" si="3"/>
        <v>0.57159330186218626</v>
      </c>
      <c r="AJ10" s="209">
        <f t="shared" si="3"/>
        <v>0.50244636135397081</v>
      </c>
      <c r="AK10" s="209">
        <f t="shared" si="3"/>
        <v>0.49464334606438914</v>
      </c>
      <c r="AL10" s="209">
        <f t="shared" si="3"/>
        <v>0.49257735873357805</v>
      </c>
      <c r="AM10" s="209">
        <f t="shared" ref="AM10:AX10" si="4">IF(ISERROR(AM6/AM$5),0,AM6/AM$5)</f>
        <v>0.48825448839211044</v>
      </c>
      <c r="AN10" s="209">
        <f t="shared" si="4"/>
        <v>0.45309369756365092</v>
      </c>
      <c r="AO10" s="209">
        <f t="shared" si="4"/>
        <v>0.44538699218728289</v>
      </c>
      <c r="AP10" s="209">
        <f t="shared" si="4"/>
        <v>0.44322791218531948</v>
      </c>
      <c r="AQ10" s="209">
        <f t="shared" si="4"/>
        <v>0.43936476925853091</v>
      </c>
      <c r="AR10" s="209">
        <f t="shared" si="4"/>
        <v>0.43902038818438105</v>
      </c>
      <c r="AS10" s="209">
        <f t="shared" si="4"/>
        <v>0</v>
      </c>
      <c r="AT10" s="209">
        <f t="shared" si="4"/>
        <v>0</v>
      </c>
      <c r="AU10" s="209">
        <f t="shared" si="4"/>
        <v>0</v>
      </c>
      <c r="AV10" s="209">
        <f t="shared" si="4"/>
        <v>0</v>
      </c>
      <c r="AW10" s="209">
        <f t="shared" si="4"/>
        <v>0</v>
      </c>
      <c r="AX10" s="209">
        <f t="shared" si="4"/>
        <v>0</v>
      </c>
      <c r="AY10" s="206"/>
      <c r="AZ10" s="209">
        <f t="shared" ref="AZ10:BC11" si="5">IF(ISERROR(AZ6/AZ$5),0,AZ6/AZ$5)</f>
        <v>0</v>
      </c>
      <c r="BA10" s="209">
        <f t="shared" si="5"/>
        <v>0</v>
      </c>
      <c r="BB10" s="209">
        <f t="shared" si="5"/>
        <v>0.60271011229191451</v>
      </c>
      <c r="BC10" s="209">
        <f t="shared" si="5"/>
        <v>0.55828644337184008</v>
      </c>
      <c r="BD10" s="206"/>
      <c r="BE10" s="209">
        <f t="shared" ref="BE10:BH11" si="6">IF(ISERROR(BE6/BE$5),0,BE6/BE$5)</f>
        <v>0.51881104500861752</v>
      </c>
      <c r="BF10" s="209">
        <f t="shared" si="6"/>
        <v>0.60734606217962861</v>
      </c>
      <c r="BG10" s="209">
        <f t="shared" si="6"/>
        <v>0.57159330186218626</v>
      </c>
      <c r="BH10" s="209">
        <f t="shared" si="6"/>
        <v>0.49257735873357805</v>
      </c>
      <c r="BI10" s="210"/>
      <c r="BJ10" s="209">
        <f t="shared" ref="BJ10:BM11" si="7">IF(ISERROR(BJ6/BJ$5),0,BJ6/BJ$5)</f>
        <v>0.44538699218728289</v>
      </c>
      <c r="BK10" s="209">
        <f t="shared" si="7"/>
        <v>0.43902038818438105</v>
      </c>
      <c r="BL10" s="209">
        <f t="shared" si="7"/>
        <v>0</v>
      </c>
      <c r="BM10" s="209">
        <f t="shared" si="7"/>
        <v>0</v>
      </c>
      <c r="BN10" s="210"/>
      <c r="BO10" s="209">
        <f t="shared" ref="BO10:BQ11" si="8">IF(ISERROR(BO6/BO$5),0,BO6/BO$5)</f>
        <v>0.55828644337184008</v>
      </c>
      <c r="BP10" s="209">
        <f t="shared" si="8"/>
        <v>0.49257735873357805</v>
      </c>
      <c r="BQ10" s="209">
        <f t="shared" si="8"/>
        <v>0</v>
      </c>
    </row>
    <row r="11" spans="2:69" x14ac:dyDescent="0.35">
      <c r="B11" s="1" t="str">
        <f>B7</f>
        <v>MTN</v>
      </c>
      <c r="C11" s="208">
        <f>IF(ISERROR(C7/C$5),0,C7/C$5)</f>
        <v>0</v>
      </c>
      <c r="D11" s="208">
        <f t="shared" ref="D11:Z11" si="9">IF(ISERROR(D7/D$5),0,D7/D$5)</f>
        <v>0</v>
      </c>
      <c r="E11" s="208">
        <f t="shared" si="9"/>
        <v>0</v>
      </c>
      <c r="F11" s="208">
        <f t="shared" si="9"/>
        <v>0</v>
      </c>
      <c r="G11" s="208">
        <f t="shared" si="9"/>
        <v>0</v>
      </c>
      <c r="H11" s="208">
        <f t="shared" si="9"/>
        <v>0</v>
      </c>
      <c r="I11" s="208">
        <f t="shared" si="9"/>
        <v>0</v>
      </c>
      <c r="J11" s="208">
        <f t="shared" si="9"/>
        <v>0</v>
      </c>
      <c r="K11" s="208">
        <f t="shared" si="9"/>
        <v>0</v>
      </c>
      <c r="L11" s="208">
        <f t="shared" si="9"/>
        <v>0</v>
      </c>
      <c r="M11" s="208">
        <f t="shared" si="9"/>
        <v>0</v>
      </c>
      <c r="N11" s="208">
        <f t="shared" si="9"/>
        <v>0</v>
      </c>
      <c r="O11" s="208">
        <f t="shared" si="9"/>
        <v>0</v>
      </c>
      <c r="P11" s="208">
        <f t="shared" si="9"/>
        <v>0</v>
      </c>
      <c r="Q11" s="208">
        <f t="shared" si="9"/>
        <v>0</v>
      </c>
      <c r="R11" s="208">
        <f t="shared" si="9"/>
        <v>0</v>
      </c>
      <c r="S11" s="208">
        <f t="shared" si="9"/>
        <v>0</v>
      </c>
      <c r="T11" s="208">
        <f t="shared" si="9"/>
        <v>0</v>
      </c>
      <c r="U11" s="208">
        <f t="shared" si="9"/>
        <v>0</v>
      </c>
      <c r="V11" s="208">
        <f t="shared" si="9"/>
        <v>0</v>
      </c>
      <c r="W11" s="209">
        <f t="shared" si="9"/>
        <v>0.39728988770808543</v>
      </c>
      <c r="X11" s="209">
        <f t="shared" si="9"/>
        <v>0.41614832831979254</v>
      </c>
      <c r="Y11" s="209">
        <f t="shared" si="9"/>
        <v>0.42786991413959324</v>
      </c>
      <c r="Z11" s="209">
        <f t="shared" si="9"/>
        <v>0.44171355662815998</v>
      </c>
      <c r="AA11" s="209">
        <f t="shared" ref="AA11:AL11" si="10">IF(ISERROR(AA7/AA$5),0,AA7/AA$5)</f>
        <v>0.47686300114481744</v>
      </c>
      <c r="AB11" s="209">
        <f t="shared" si="10"/>
        <v>0.48552531378227687</v>
      </c>
      <c r="AC11" s="209">
        <f t="shared" si="10"/>
        <v>0.48118895499138231</v>
      </c>
      <c r="AD11" s="209">
        <f t="shared" si="10"/>
        <v>0.45803801709404685</v>
      </c>
      <c r="AE11" s="209">
        <f t="shared" si="10"/>
        <v>0.45247972541930015</v>
      </c>
      <c r="AF11" s="209">
        <f t="shared" si="10"/>
        <v>0.39265393782037139</v>
      </c>
      <c r="AG11" s="209">
        <f t="shared" si="10"/>
        <v>0.39799443098664528</v>
      </c>
      <c r="AH11" s="209">
        <f t="shared" si="10"/>
        <v>0.39378998137441679</v>
      </c>
      <c r="AI11" s="209">
        <f t="shared" si="10"/>
        <v>0.42840669813781385</v>
      </c>
      <c r="AJ11" s="209">
        <f t="shared" si="10"/>
        <v>0.49755363864602919</v>
      </c>
      <c r="AK11" s="209">
        <f t="shared" si="10"/>
        <v>0.50535665393561091</v>
      </c>
      <c r="AL11" s="209">
        <f t="shared" si="10"/>
        <v>0.507422641266422</v>
      </c>
      <c r="AM11" s="209">
        <f t="shared" ref="AM11:AX11" si="11">IF(ISERROR(AM7/AM$5),0,AM7/AM$5)</f>
        <v>0.5117455116078895</v>
      </c>
      <c r="AN11" s="209">
        <f t="shared" si="11"/>
        <v>0.54690630243634897</v>
      </c>
      <c r="AO11" s="209">
        <f t="shared" si="11"/>
        <v>0.55461300781271716</v>
      </c>
      <c r="AP11" s="209">
        <f t="shared" si="11"/>
        <v>0.55677208781468046</v>
      </c>
      <c r="AQ11" s="209">
        <f t="shared" si="11"/>
        <v>0.56063523074146915</v>
      </c>
      <c r="AR11" s="209">
        <f t="shared" si="11"/>
        <v>0.56097961181561895</v>
      </c>
      <c r="AS11" s="209">
        <f t="shared" si="11"/>
        <v>0</v>
      </c>
      <c r="AT11" s="209">
        <f t="shared" si="11"/>
        <v>0</v>
      </c>
      <c r="AU11" s="209">
        <f t="shared" si="11"/>
        <v>0</v>
      </c>
      <c r="AV11" s="209">
        <f t="shared" si="11"/>
        <v>0</v>
      </c>
      <c r="AW11" s="209">
        <f t="shared" si="11"/>
        <v>0</v>
      </c>
      <c r="AX11" s="209">
        <f t="shared" si="11"/>
        <v>0</v>
      </c>
      <c r="AY11" s="206"/>
      <c r="AZ11" s="209">
        <f t="shared" si="5"/>
        <v>0</v>
      </c>
      <c r="BA11" s="209">
        <f t="shared" si="5"/>
        <v>0</v>
      </c>
      <c r="BB11" s="209">
        <f t="shared" si="5"/>
        <v>0.39728988770808543</v>
      </c>
      <c r="BC11" s="209">
        <f t="shared" si="5"/>
        <v>0.44171355662815998</v>
      </c>
      <c r="BD11" s="206"/>
      <c r="BE11" s="209">
        <f t="shared" si="6"/>
        <v>0.48118895499138231</v>
      </c>
      <c r="BF11" s="209">
        <f t="shared" si="6"/>
        <v>0.39265393782037139</v>
      </c>
      <c r="BG11" s="209">
        <f t="shared" si="6"/>
        <v>0.42840669813781385</v>
      </c>
      <c r="BH11" s="209">
        <f t="shared" si="6"/>
        <v>0.507422641266422</v>
      </c>
      <c r="BI11" s="210"/>
      <c r="BJ11" s="209">
        <f t="shared" si="7"/>
        <v>0.55461300781271716</v>
      </c>
      <c r="BK11" s="209">
        <f t="shared" si="7"/>
        <v>0.56097961181561895</v>
      </c>
      <c r="BL11" s="209">
        <f t="shared" si="7"/>
        <v>0</v>
      </c>
      <c r="BM11" s="209">
        <f t="shared" si="7"/>
        <v>0</v>
      </c>
      <c r="BN11" s="210"/>
      <c r="BO11" s="209">
        <f t="shared" si="8"/>
        <v>0.44171355662815998</v>
      </c>
      <c r="BP11" s="209">
        <f t="shared" si="8"/>
        <v>0.507422641266422</v>
      </c>
      <c r="BQ11" s="209">
        <f t="shared" si="8"/>
        <v>0</v>
      </c>
    </row>
    <row r="12" spans="2:69" x14ac:dyDescent="0.35">
      <c r="B12" s="1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206"/>
      <c r="AZ12" s="93"/>
      <c r="BA12" s="93"/>
      <c r="BB12" s="93"/>
      <c r="BC12" s="93"/>
      <c r="BD12" s="206"/>
      <c r="BE12" s="93"/>
      <c r="BF12" s="93"/>
      <c r="BG12" s="93"/>
      <c r="BH12" s="93"/>
      <c r="BI12" s="206"/>
      <c r="BJ12" s="93"/>
      <c r="BK12" s="93"/>
      <c r="BL12" s="93"/>
      <c r="BM12" s="93"/>
      <c r="BN12" s="206"/>
      <c r="BO12" s="93"/>
      <c r="BP12" s="93"/>
      <c r="BQ12" s="93"/>
    </row>
    <row r="13" spans="2:69" x14ac:dyDescent="0.35">
      <c r="B13" s="63" t="s">
        <v>85</v>
      </c>
      <c r="C13" s="57">
        <f t="shared" ref="C13:AJ13" si="12">SUM(C14:C15)</f>
        <v>0</v>
      </c>
      <c r="D13" s="57">
        <f t="shared" si="12"/>
        <v>0</v>
      </c>
      <c r="E13" s="57">
        <f t="shared" si="12"/>
        <v>0</v>
      </c>
      <c r="F13" s="57">
        <f t="shared" si="12"/>
        <v>0</v>
      </c>
      <c r="G13" s="57">
        <f t="shared" si="12"/>
        <v>0</v>
      </c>
      <c r="H13" s="57">
        <f t="shared" si="12"/>
        <v>0</v>
      </c>
      <c r="I13" s="57">
        <f t="shared" si="12"/>
        <v>0</v>
      </c>
      <c r="J13" s="57">
        <f t="shared" si="12"/>
        <v>0</v>
      </c>
      <c r="K13" s="57">
        <f t="shared" si="12"/>
        <v>0</v>
      </c>
      <c r="L13" s="57">
        <f t="shared" si="12"/>
        <v>0</v>
      </c>
      <c r="M13" s="57">
        <f t="shared" si="12"/>
        <v>0</v>
      </c>
      <c r="N13" s="57">
        <f t="shared" si="12"/>
        <v>0</v>
      </c>
      <c r="O13" s="57">
        <f t="shared" si="12"/>
        <v>0</v>
      </c>
      <c r="P13" s="57">
        <f t="shared" si="12"/>
        <v>0</v>
      </c>
      <c r="Q13" s="57">
        <f t="shared" si="12"/>
        <v>0</v>
      </c>
      <c r="R13" s="57">
        <f t="shared" si="12"/>
        <v>0</v>
      </c>
      <c r="S13" s="57">
        <f t="shared" si="12"/>
        <v>0</v>
      </c>
      <c r="T13" s="57">
        <f t="shared" si="12"/>
        <v>0</v>
      </c>
      <c r="U13" s="57">
        <f t="shared" si="12"/>
        <v>0</v>
      </c>
      <c r="V13" s="57">
        <f t="shared" si="12"/>
        <v>0</v>
      </c>
      <c r="W13" s="57">
        <f t="shared" si="12"/>
        <v>612.774</v>
      </c>
      <c r="X13" s="57">
        <f t="shared" si="12"/>
        <v>674.07300000000009</v>
      </c>
      <c r="Y13" s="57">
        <f t="shared" si="12"/>
        <v>766.33899999999994</v>
      </c>
      <c r="Z13" s="57">
        <f t="shared" si="12"/>
        <v>911.78899999999999</v>
      </c>
      <c r="AA13" s="57">
        <f t="shared" si="12"/>
        <v>930.17399999999998</v>
      </c>
      <c r="AB13" s="57">
        <f t="shared" si="12"/>
        <v>1020.836</v>
      </c>
      <c r="AC13" s="57">
        <f t="shared" si="12"/>
        <v>1191.865</v>
      </c>
      <c r="AD13" s="57">
        <f t="shared" si="12"/>
        <v>1262.375</v>
      </c>
      <c r="AE13" s="57">
        <f t="shared" si="12"/>
        <v>1348.4639999999999</v>
      </c>
      <c r="AF13" s="57">
        <f t="shared" si="12"/>
        <v>1469.5060000000001</v>
      </c>
      <c r="AG13" s="57">
        <f t="shared" si="12"/>
        <v>1617.3020000000001</v>
      </c>
      <c r="AH13" s="57">
        <f t="shared" si="12"/>
        <v>1623.6289999999999</v>
      </c>
      <c r="AI13" s="57">
        <f t="shared" si="12"/>
        <v>1736.3219999999999</v>
      </c>
      <c r="AJ13" s="57">
        <f t="shared" si="12"/>
        <v>1759.7260000000001</v>
      </c>
      <c r="AK13" s="57">
        <f t="shared" ref="AK13:AW13" si="13">SUM(AK14:AK15)</f>
        <v>1779.8</v>
      </c>
      <c r="AL13" s="57">
        <f t="shared" ref="AL13:AX13" si="14">SUM(AL14:AL15)</f>
        <v>1856.134</v>
      </c>
      <c r="AM13" s="57">
        <f t="shared" si="13"/>
        <v>1819.259</v>
      </c>
      <c r="AN13" s="57">
        <f t="shared" si="14"/>
        <v>1861.3490000000002</v>
      </c>
      <c r="AO13" s="57">
        <f t="shared" si="13"/>
        <v>1935.625</v>
      </c>
      <c r="AP13" s="57">
        <f t="shared" si="14"/>
        <v>1784.299</v>
      </c>
      <c r="AQ13" s="57">
        <f t="shared" si="13"/>
        <v>1935.491</v>
      </c>
      <c r="AR13" s="57">
        <f t="shared" si="14"/>
        <v>2102.846</v>
      </c>
      <c r="AS13" s="57">
        <f t="shared" si="13"/>
        <v>0</v>
      </c>
      <c r="AT13" s="57">
        <f t="shared" si="14"/>
        <v>0</v>
      </c>
      <c r="AU13" s="57">
        <f t="shared" si="13"/>
        <v>0</v>
      </c>
      <c r="AV13" s="57">
        <f t="shared" si="14"/>
        <v>0</v>
      </c>
      <c r="AW13" s="57">
        <f t="shared" si="13"/>
        <v>0</v>
      </c>
      <c r="AX13" s="57">
        <f t="shared" si="14"/>
        <v>0</v>
      </c>
      <c r="AY13" s="206"/>
      <c r="AZ13" s="57">
        <f>SUM(AZ14:AZ15)</f>
        <v>0</v>
      </c>
      <c r="BA13" s="57">
        <f>SUM(BA14:BA15)</f>
        <v>0</v>
      </c>
      <c r="BB13" s="57">
        <f>SUM(BB14:BB15)</f>
        <v>612.774</v>
      </c>
      <c r="BC13" s="57">
        <f>SUM(BC14:BC15)</f>
        <v>911.78899999999999</v>
      </c>
      <c r="BD13" s="195"/>
      <c r="BE13" s="57">
        <f>SUM(BE14:BE15)</f>
        <v>1191.865</v>
      </c>
      <c r="BF13" s="57">
        <f>SUM(BF14:BF15)</f>
        <v>1469.5060000000001</v>
      </c>
      <c r="BG13" s="57">
        <f>SUM(BG14:BG15)</f>
        <v>1736.3219999999999</v>
      </c>
      <c r="BH13" s="57">
        <f>SUM(BH14:BH15)</f>
        <v>1856.134</v>
      </c>
      <c r="BI13" s="195"/>
      <c r="BJ13" s="57">
        <f>SUM(BJ14:BJ15)</f>
        <v>1935.625</v>
      </c>
      <c r="BK13" s="57">
        <f>SUM(BK14:BK15)</f>
        <v>2102.846</v>
      </c>
      <c r="BL13" s="57">
        <f>SUM(BL14:BL15)</f>
        <v>0</v>
      </c>
      <c r="BM13" s="57">
        <f>SUM(BM14:BM15)</f>
        <v>0</v>
      </c>
      <c r="BN13" s="195"/>
      <c r="BO13" s="57">
        <f>SUM(BO14:BO15)</f>
        <v>911.78899999999999</v>
      </c>
      <c r="BP13" s="57">
        <f>SUM(BP14:BP15)</f>
        <v>1856.134</v>
      </c>
      <c r="BQ13" s="57">
        <f>SUM(BQ14:BQ15)</f>
        <v>0</v>
      </c>
    </row>
    <row r="14" spans="2:69" x14ac:dyDescent="0.35">
      <c r="B14" s="1" t="str">
        <f>B10</f>
        <v>AIRTEL</v>
      </c>
      <c r="C14" s="219">
        <f>AIRTEL!C8</f>
        <v>0</v>
      </c>
      <c r="D14" s="219">
        <f>AIRTEL!D8</f>
        <v>0</v>
      </c>
      <c r="E14" s="219">
        <f>AIRTEL!E8</f>
        <v>0</v>
      </c>
      <c r="F14" s="219">
        <f>AIRTEL!F8</f>
        <v>0</v>
      </c>
      <c r="G14" s="219">
        <f>AIRTEL!G8</f>
        <v>0</v>
      </c>
      <c r="H14" s="219">
        <f>AIRTEL!H8</f>
        <v>0</v>
      </c>
      <c r="I14" s="219">
        <f>AIRTEL!I8</f>
        <v>0</v>
      </c>
      <c r="J14" s="219">
        <f>AIRTEL!J8</f>
        <v>0</v>
      </c>
      <c r="K14" s="219">
        <f>AIRTEL!K8</f>
        <v>0</v>
      </c>
      <c r="L14" s="219">
        <f>AIRTEL!L8</f>
        <v>0</v>
      </c>
      <c r="M14" s="219">
        <f>AIRTEL!M8</f>
        <v>0</v>
      </c>
      <c r="N14" s="219">
        <f>AIRTEL!N8</f>
        <v>0</v>
      </c>
      <c r="O14" s="219">
        <f>AIRTEL!O8</f>
        <v>0</v>
      </c>
      <c r="P14" s="219">
        <f>AIRTEL!P8</f>
        <v>0</v>
      </c>
      <c r="Q14" s="219">
        <f>AIRTEL!Q8</f>
        <v>0</v>
      </c>
      <c r="R14" s="219">
        <f>AIRTEL!R8</f>
        <v>0</v>
      </c>
      <c r="S14" s="219">
        <f>AIRTEL!S8</f>
        <v>0</v>
      </c>
      <c r="T14" s="219">
        <f>AIRTEL!T8</f>
        <v>0</v>
      </c>
      <c r="U14" s="219">
        <f>AIRTEL!U8</f>
        <v>0</v>
      </c>
      <c r="V14" s="219">
        <f>AIRTEL!V8</f>
        <v>0</v>
      </c>
      <c r="W14" s="219">
        <f>AIRTEL!W8</f>
        <v>119.01600000000001</v>
      </c>
      <c r="X14" s="219">
        <f>AIRTEL!X8</f>
        <v>114.58</v>
      </c>
      <c r="Y14" s="219">
        <f>AIRTEL!Y8</f>
        <v>123.914</v>
      </c>
      <c r="Z14" s="219">
        <f>AIRTEL!Z8</f>
        <v>131.64699999999999</v>
      </c>
      <c r="AA14" s="219">
        <f>AIRTEL!AA8</f>
        <v>138.43700000000001</v>
      </c>
      <c r="AB14" s="219">
        <f>AIRTEL!AB8</f>
        <v>152.964</v>
      </c>
      <c r="AC14" s="219">
        <f>AIRTEL!AC8</f>
        <v>185.63200000000001</v>
      </c>
      <c r="AD14" s="219">
        <f>AIRTEL!AD8</f>
        <v>207.48</v>
      </c>
      <c r="AE14" s="219">
        <f>AIRTEL!AE8</f>
        <v>248.399</v>
      </c>
      <c r="AF14" s="219">
        <f>AIRTEL!AF8</f>
        <v>304.08600000000001</v>
      </c>
      <c r="AG14" s="219">
        <f>AIRTEL!AG8</f>
        <v>354.46800000000002</v>
      </c>
      <c r="AH14" s="219">
        <f>AIRTEL!AH8</f>
        <v>379.5</v>
      </c>
      <c r="AI14" s="219">
        <f>AIRTEL!AI8</f>
        <v>416.95499999999998</v>
      </c>
      <c r="AJ14" s="219">
        <f>AIRTEL!AJ8</f>
        <v>432.596</v>
      </c>
      <c r="AK14" s="219">
        <f>AIRTEL!AK8</f>
        <v>432.34699999999998</v>
      </c>
      <c r="AL14" s="219">
        <f>AIRTEL!AL8</f>
        <v>455.11</v>
      </c>
      <c r="AM14" s="219">
        <f>AIRTEL!AM8</f>
        <v>552.25099999999998</v>
      </c>
      <c r="AN14" s="219">
        <f>AIRTEL!AN8</f>
        <v>531.50300000000004</v>
      </c>
      <c r="AO14" s="219">
        <f>AIRTEL!AO8</f>
        <v>546.88199999999995</v>
      </c>
      <c r="AP14" s="219">
        <f>AIRTEL!AP8</f>
        <v>521.76099999999997</v>
      </c>
      <c r="AQ14" s="219">
        <f>AIRTEL!AQ8</f>
        <v>561.673</v>
      </c>
      <c r="AR14" s="219">
        <f>AIRTEL!AR8</f>
        <v>614.39800000000002</v>
      </c>
      <c r="AS14" s="219">
        <f>AIRTEL!AS8</f>
        <v>0</v>
      </c>
      <c r="AT14" s="219">
        <f>AIRTEL!AT8</f>
        <v>0</v>
      </c>
      <c r="AU14" s="219">
        <f>AIRTEL!AU8</f>
        <v>0</v>
      </c>
      <c r="AV14" s="219">
        <f>AIRTEL!AV8</f>
        <v>0</v>
      </c>
      <c r="AW14" s="219">
        <f>AIRTEL!AW8</f>
        <v>0</v>
      </c>
      <c r="AX14" s="219">
        <f>AIRTEL!AX8</f>
        <v>0</v>
      </c>
      <c r="AY14" s="206"/>
      <c r="AZ14" s="219">
        <f>Q14</f>
        <v>0</v>
      </c>
      <c r="BA14" s="219">
        <f>R14</f>
        <v>0</v>
      </c>
      <c r="BB14" s="219">
        <f>W14</f>
        <v>119.01600000000001</v>
      </c>
      <c r="BC14" s="219">
        <f>Z14</f>
        <v>131.64699999999999</v>
      </c>
      <c r="BD14" s="219"/>
      <c r="BE14" s="219">
        <f>AC14</f>
        <v>185.63200000000001</v>
      </c>
      <c r="BF14" s="219">
        <f>AF14</f>
        <v>304.08600000000001</v>
      </c>
      <c r="BG14" s="219">
        <f>AI14</f>
        <v>416.95499999999998</v>
      </c>
      <c r="BH14" s="219">
        <f>AL14</f>
        <v>455.11</v>
      </c>
      <c r="BI14" s="219"/>
      <c r="BJ14" s="219">
        <f>AO14</f>
        <v>546.88199999999995</v>
      </c>
      <c r="BK14" s="219">
        <f>AR14</f>
        <v>614.39800000000002</v>
      </c>
      <c r="BL14" s="219">
        <f>AU14</f>
        <v>0</v>
      </c>
      <c r="BM14" s="219">
        <f>AX14</f>
        <v>0</v>
      </c>
      <c r="BN14" s="219"/>
      <c r="BO14" s="219">
        <f>BC14</f>
        <v>131.64699999999999</v>
      </c>
      <c r="BP14" s="219">
        <f>BH14</f>
        <v>455.11</v>
      </c>
      <c r="BQ14" s="219">
        <f>BM14</f>
        <v>0</v>
      </c>
    </row>
    <row r="15" spans="2:69" x14ac:dyDescent="0.35">
      <c r="B15" s="1" t="str">
        <f>B11</f>
        <v>MTN</v>
      </c>
      <c r="C15" s="219">
        <f>MTN!C8</f>
        <v>0</v>
      </c>
      <c r="D15" s="219">
        <f>MTN!D8</f>
        <v>0</v>
      </c>
      <c r="E15" s="219">
        <f>MTN!E8</f>
        <v>0</v>
      </c>
      <c r="F15" s="219">
        <f>MTN!F8</f>
        <v>0</v>
      </c>
      <c r="G15" s="219">
        <f>MTN!G8</f>
        <v>0</v>
      </c>
      <c r="H15" s="219">
        <f>MTN!H8</f>
        <v>0</v>
      </c>
      <c r="I15" s="219">
        <f>MTN!I8</f>
        <v>0</v>
      </c>
      <c r="J15" s="219">
        <f>MTN!J8</f>
        <v>0</v>
      </c>
      <c r="K15" s="219">
        <f>MTN!K8</f>
        <v>0</v>
      </c>
      <c r="L15" s="219">
        <f>MTN!L8</f>
        <v>0</v>
      </c>
      <c r="M15" s="219">
        <f>MTN!M8</f>
        <v>0</v>
      </c>
      <c r="N15" s="219">
        <f>MTN!N8</f>
        <v>0</v>
      </c>
      <c r="O15" s="219">
        <f>MTN!O8</f>
        <v>0</v>
      </c>
      <c r="P15" s="219">
        <f>MTN!P8</f>
        <v>0</v>
      </c>
      <c r="Q15" s="219">
        <f>MTN!Q8</f>
        <v>0</v>
      </c>
      <c r="R15" s="219">
        <f>MTN!R8</f>
        <v>0</v>
      </c>
      <c r="S15" s="219">
        <f>MTN!S8</f>
        <v>0</v>
      </c>
      <c r="T15" s="219">
        <f>MTN!T8</f>
        <v>0</v>
      </c>
      <c r="U15" s="219">
        <f>MTN!U8</f>
        <v>0</v>
      </c>
      <c r="V15" s="219">
        <f>MTN!V8</f>
        <v>0</v>
      </c>
      <c r="W15" s="219">
        <f>MTN!W8</f>
        <v>493.75799999999998</v>
      </c>
      <c r="X15" s="219">
        <f>MTN!X8</f>
        <v>559.49300000000005</v>
      </c>
      <c r="Y15" s="219">
        <f>MTN!Y8</f>
        <v>642.42499999999995</v>
      </c>
      <c r="Z15" s="219">
        <f>MTN!Z8</f>
        <v>780.14200000000005</v>
      </c>
      <c r="AA15" s="219">
        <f>MTN!AA8</f>
        <v>791.73699999999997</v>
      </c>
      <c r="AB15" s="219">
        <f>MTN!AB8</f>
        <v>867.87199999999996</v>
      </c>
      <c r="AC15" s="219">
        <f>MTN!AC8</f>
        <v>1006.2329999999999</v>
      </c>
      <c r="AD15" s="219">
        <f>MTN!AD8</f>
        <v>1054.895</v>
      </c>
      <c r="AE15" s="219">
        <f>MTN!AE8</f>
        <v>1100.0650000000001</v>
      </c>
      <c r="AF15" s="219">
        <f>MTN!AF8</f>
        <v>1165.42</v>
      </c>
      <c r="AG15" s="219">
        <f>MTN!AG8</f>
        <v>1262.8340000000001</v>
      </c>
      <c r="AH15" s="219">
        <f>MTN!AH8</f>
        <v>1244.1289999999999</v>
      </c>
      <c r="AI15" s="219">
        <f>MTN!AI8</f>
        <v>1319.367</v>
      </c>
      <c r="AJ15" s="219">
        <f>MTN!AJ8</f>
        <v>1327.13</v>
      </c>
      <c r="AK15" s="219">
        <f>MTN!AK8</f>
        <v>1347.453</v>
      </c>
      <c r="AL15" s="219">
        <f>MTN!AL8</f>
        <v>1401.0239999999999</v>
      </c>
      <c r="AM15" s="219">
        <f>MTN!AM8</f>
        <v>1267.008</v>
      </c>
      <c r="AN15" s="219">
        <f>MTN!AN8</f>
        <v>1329.846</v>
      </c>
      <c r="AO15" s="219">
        <f>MTN!AO8</f>
        <v>1388.7429999999999</v>
      </c>
      <c r="AP15" s="219">
        <f>MTN!AP8</f>
        <v>1262.538</v>
      </c>
      <c r="AQ15" s="219">
        <f>MTN!AQ8</f>
        <v>1373.818</v>
      </c>
      <c r="AR15" s="219">
        <f>MTN!AR8</f>
        <v>1488.4480000000001</v>
      </c>
      <c r="AS15" s="219">
        <f>MTN!AS8</f>
        <v>0</v>
      </c>
      <c r="AT15" s="219">
        <f>MTN!AT8</f>
        <v>0</v>
      </c>
      <c r="AU15" s="219">
        <f>MTN!AU8</f>
        <v>0</v>
      </c>
      <c r="AV15" s="219">
        <f>MTN!AV8</f>
        <v>0</v>
      </c>
      <c r="AW15" s="219">
        <f>MTN!AW8</f>
        <v>0</v>
      </c>
      <c r="AX15" s="219">
        <f>MTN!AX8</f>
        <v>0</v>
      </c>
      <c r="AY15" s="206"/>
      <c r="AZ15" s="219">
        <f>Q15</f>
        <v>0</v>
      </c>
      <c r="BA15" s="219">
        <f>R15</f>
        <v>0</v>
      </c>
      <c r="BB15" s="219">
        <f>W15</f>
        <v>493.75799999999998</v>
      </c>
      <c r="BC15" s="219">
        <f>Z15</f>
        <v>780.14200000000005</v>
      </c>
      <c r="BD15" s="219"/>
      <c r="BE15" s="219">
        <f>AC15</f>
        <v>1006.2329999999999</v>
      </c>
      <c r="BF15" s="219">
        <f>AF15</f>
        <v>1165.42</v>
      </c>
      <c r="BG15" s="219">
        <f>AI15</f>
        <v>1319.367</v>
      </c>
      <c r="BH15" s="219">
        <f>AL15</f>
        <v>1401.0239999999999</v>
      </c>
      <c r="BI15" s="219"/>
      <c r="BJ15" s="219">
        <f>AO15</f>
        <v>1388.7429999999999</v>
      </c>
      <c r="BK15" s="219">
        <f>AR15</f>
        <v>1488.4480000000001</v>
      </c>
      <c r="BL15" s="219">
        <f>AU15</f>
        <v>0</v>
      </c>
      <c r="BM15" s="219">
        <f>AX15</f>
        <v>0</v>
      </c>
      <c r="BN15" s="219"/>
      <c r="BO15" s="219">
        <f>BC15</f>
        <v>780.14200000000005</v>
      </c>
      <c r="BP15" s="219">
        <f>BH15</f>
        <v>1401.0239999999999</v>
      </c>
      <c r="BQ15" s="219">
        <f>BM15</f>
        <v>0</v>
      </c>
    </row>
    <row r="16" spans="2:69" x14ac:dyDescent="0.35">
      <c r="B16" s="3"/>
      <c r="C16" s="218">
        <f>C13-'Vue Globale du Marché'!C8</f>
        <v>0</v>
      </c>
      <c r="D16" s="218">
        <f>D13-'Vue Globale du Marché'!D8</f>
        <v>0</v>
      </c>
      <c r="E16" s="218">
        <f>E13-'Vue Globale du Marché'!E8</f>
        <v>0</v>
      </c>
      <c r="F16" s="218">
        <f>F13-'Vue Globale du Marché'!F8</f>
        <v>0</v>
      </c>
      <c r="G16" s="218">
        <f>G13-'Vue Globale du Marché'!G8</f>
        <v>0</v>
      </c>
      <c r="H16" s="218">
        <f>H13-'Vue Globale du Marché'!H8</f>
        <v>0</v>
      </c>
      <c r="I16" s="218">
        <f>I13-'Vue Globale du Marché'!I8</f>
        <v>0</v>
      </c>
      <c r="J16" s="218">
        <f>J13-'Vue Globale du Marché'!J8</f>
        <v>0</v>
      </c>
      <c r="K16" s="218">
        <f>K13-'Vue Globale du Marché'!K8</f>
        <v>0</v>
      </c>
      <c r="L16" s="218">
        <f>L13-'Vue Globale du Marché'!L8</f>
        <v>0</v>
      </c>
      <c r="M16" s="218">
        <f>M13-'Vue Globale du Marché'!M8</f>
        <v>0</v>
      </c>
      <c r="N16" s="218">
        <f>N13-'Vue Globale du Marché'!N8</f>
        <v>0</v>
      </c>
      <c r="O16" s="218">
        <f>O13-'Vue Globale du Marché'!O8</f>
        <v>0</v>
      </c>
      <c r="P16" s="218">
        <f>P13-'Vue Globale du Marché'!P8</f>
        <v>0</v>
      </c>
      <c r="Q16" s="218">
        <f>Q13-'Vue Globale du Marché'!Q8</f>
        <v>0</v>
      </c>
      <c r="R16" s="218">
        <f>R13-'Vue Globale du Marché'!R8</f>
        <v>0</v>
      </c>
      <c r="S16" s="218">
        <f>S13-'Vue Globale du Marché'!S8</f>
        <v>0</v>
      </c>
      <c r="T16" s="218">
        <f>T13-'Vue Globale du Marché'!T8</f>
        <v>0</v>
      </c>
      <c r="U16" s="218">
        <f>U13-'Vue Globale du Marché'!U8</f>
        <v>0</v>
      </c>
      <c r="V16" s="218">
        <f>V13-'Vue Globale du Marché'!V8</f>
        <v>0</v>
      </c>
      <c r="W16" s="218">
        <f>W13-'Vue Globale du Marché'!W8</f>
        <v>0</v>
      </c>
      <c r="X16" s="218">
        <f>X13-'Vue Globale du Marché'!X8</f>
        <v>0</v>
      </c>
      <c r="Y16" s="218">
        <f>Y13-'Vue Globale du Marché'!Y8</f>
        <v>0</v>
      </c>
      <c r="Z16" s="218">
        <f>Z13-'Vue Globale du Marché'!Z8</f>
        <v>0</v>
      </c>
      <c r="AA16" s="218">
        <f>AA13-'Vue Globale du Marché'!AA8</f>
        <v>0</v>
      </c>
      <c r="AB16" s="218">
        <f>AB13-'Vue Globale du Marché'!AB8</f>
        <v>0</v>
      </c>
      <c r="AC16" s="218">
        <f>AC13-'Vue Globale du Marché'!AC8</f>
        <v>0</v>
      </c>
      <c r="AD16" s="218">
        <f>AD13-'Vue Globale du Marché'!AD8</f>
        <v>0</v>
      </c>
      <c r="AE16" s="218">
        <f>AE13-'Vue Globale du Marché'!AE8</f>
        <v>0</v>
      </c>
      <c r="AF16" s="218">
        <f>AF13-'Vue Globale du Marché'!AF8</f>
        <v>0</v>
      </c>
      <c r="AG16" s="218">
        <f>AG13-'Vue Globale du Marché'!AG8</f>
        <v>0</v>
      </c>
      <c r="AH16" s="218">
        <f>AH13-'Vue Globale du Marché'!AH8</f>
        <v>0</v>
      </c>
      <c r="AI16" s="218">
        <f>AI13-'Vue Globale du Marché'!AI8</f>
        <v>0</v>
      </c>
      <c r="AJ16" s="218">
        <f>AJ13-'Vue Globale du Marché'!AJ8</f>
        <v>0</v>
      </c>
      <c r="AK16" s="218">
        <f>AK13-'Vue Globale du Marché'!AK8</f>
        <v>0</v>
      </c>
      <c r="AL16" s="218">
        <f>AL13-'Vue Globale du Marché'!AL8</f>
        <v>0</v>
      </c>
      <c r="AM16" s="218">
        <f>AM13-'Vue Globale du Marché'!AM8</f>
        <v>0</v>
      </c>
      <c r="AN16" s="218">
        <f>AN13-'Vue Globale du Marché'!AN8</f>
        <v>0</v>
      </c>
      <c r="AO16" s="218">
        <f>AO13-'Vue Globale du Marché'!AO8</f>
        <v>0</v>
      </c>
      <c r="AP16" s="218">
        <f>AP13-'Vue Globale du Marché'!AP8</f>
        <v>0</v>
      </c>
      <c r="AQ16" s="218">
        <f>AQ13-'Vue Globale du Marché'!AQ8</f>
        <v>0</v>
      </c>
      <c r="AR16" s="218">
        <f>AR13-'Vue Globale du Marché'!AR8</f>
        <v>0</v>
      </c>
      <c r="AS16" s="218">
        <f>AS13-'Vue Globale du Marché'!AS8</f>
        <v>0</v>
      </c>
      <c r="AT16" s="218">
        <f>AT13-'Vue Globale du Marché'!AT8</f>
        <v>0</v>
      </c>
      <c r="AU16" s="218">
        <f>AU13-'Vue Globale du Marché'!AU8</f>
        <v>0</v>
      </c>
      <c r="AV16" s="218">
        <f>AV13-'Vue Globale du Marché'!AV8</f>
        <v>0</v>
      </c>
      <c r="AW16" s="218">
        <f>AW13-'Vue Globale du Marché'!AW8</f>
        <v>0</v>
      </c>
      <c r="AX16" s="218">
        <f>AX13-'Vue Globale du Marché'!AX8</f>
        <v>0</v>
      </c>
      <c r="AY16" s="218"/>
      <c r="AZ16" s="218">
        <f>AZ13-'Vue Globale du Marché'!AZ8</f>
        <v>0</v>
      </c>
      <c r="BA16" s="218">
        <f>BA13-'Vue Globale du Marché'!BA8</f>
        <v>0</v>
      </c>
      <c r="BB16" s="218">
        <f>BB13-'Vue Globale du Marché'!BB8</f>
        <v>0</v>
      </c>
      <c r="BC16" s="218">
        <f>BC13-'Vue Globale du Marché'!BC8</f>
        <v>0</v>
      </c>
      <c r="BD16" s="218"/>
      <c r="BE16" s="218">
        <f>BE13-'Vue Globale du Marché'!BE8</f>
        <v>0</v>
      </c>
      <c r="BF16" s="218">
        <f>BF13-'Vue Globale du Marché'!BF8</f>
        <v>0</v>
      </c>
      <c r="BG16" s="218">
        <f>BG13-'Vue Globale du Marché'!BG8</f>
        <v>0</v>
      </c>
      <c r="BH16" s="218">
        <f>BH13-'Vue Globale du Marché'!BH8</f>
        <v>0</v>
      </c>
      <c r="BI16" s="218"/>
      <c r="BJ16" s="218">
        <f>BJ13-'Vue Globale du Marché'!BJ8</f>
        <v>0</v>
      </c>
      <c r="BK16" s="218">
        <f>BK13-'Vue Globale du Marché'!BK8</f>
        <v>0</v>
      </c>
      <c r="BL16" s="218">
        <f>BL13-'Vue Globale du Marché'!BL8</f>
        <v>0</v>
      </c>
      <c r="BM16" s="218">
        <f>BM13-'Vue Globale du Marché'!BM8</f>
        <v>0</v>
      </c>
      <c r="BN16" s="218"/>
      <c r="BO16" s="218">
        <f>BO13-'Vue Globale du Marché'!BO8</f>
        <v>0</v>
      </c>
      <c r="BP16" s="218">
        <f>BP13-'Vue Globale du Marché'!BP8</f>
        <v>0</v>
      </c>
      <c r="BQ16" s="218">
        <f>BQ13-'Vue Globale du Marché'!BQ8</f>
        <v>0</v>
      </c>
    </row>
    <row r="17" spans="2:69" x14ac:dyDescent="0.35">
      <c r="B17" s="3" t="s">
        <v>82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206"/>
      <c r="AZ17" s="93"/>
      <c r="BA17" s="93"/>
      <c r="BB17" s="93"/>
      <c r="BC17" s="93"/>
      <c r="BD17" s="206"/>
      <c r="BE17" s="93"/>
      <c r="BF17" s="93"/>
      <c r="BG17" s="93"/>
      <c r="BH17" s="93"/>
      <c r="BI17" s="206"/>
      <c r="BJ17" s="93"/>
      <c r="BK17" s="93"/>
      <c r="BL17" s="93"/>
      <c r="BM17" s="93"/>
      <c r="BN17" s="206"/>
      <c r="BO17" s="93"/>
      <c r="BP17" s="93"/>
      <c r="BQ17" s="93"/>
    </row>
    <row r="18" spans="2:69" x14ac:dyDescent="0.35">
      <c r="B18" s="1" t="str">
        <f>B14</f>
        <v>AIRTEL</v>
      </c>
      <c r="C18" s="208">
        <f>IF(ISERROR(C14/C$13),0,C14/C$13)</f>
        <v>0</v>
      </c>
      <c r="D18" s="208">
        <f t="shared" ref="D18:Z18" si="15">IF(ISERROR(D14/D$13),0,D14/D$13)</f>
        <v>0</v>
      </c>
      <c r="E18" s="208">
        <f t="shared" si="15"/>
        <v>0</v>
      </c>
      <c r="F18" s="208">
        <f t="shared" si="15"/>
        <v>0</v>
      </c>
      <c r="G18" s="208">
        <f t="shared" si="15"/>
        <v>0</v>
      </c>
      <c r="H18" s="208">
        <f t="shared" si="15"/>
        <v>0</v>
      </c>
      <c r="I18" s="208">
        <f t="shared" si="15"/>
        <v>0</v>
      </c>
      <c r="J18" s="208">
        <f t="shared" si="15"/>
        <v>0</v>
      </c>
      <c r="K18" s="208">
        <f t="shared" si="15"/>
        <v>0</v>
      </c>
      <c r="L18" s="208">
        <f t="shared" si="15"/>
        <v>0</v>
      </c>
      <c r="M18" s="208">
        <f t="shared" si="15"/>
        <v>0</v>
      </c>
      <c r="N18" s="208">
        <f t="shared" si="15"/>
        <v>0</v>
      </c>
      <c r="O18" s="208">
        <f t="shared" si="15"/>
        <v>0</v>
      </c>
      <c r="P18" s="208">
        <f t="shared" si="15"/>
        <v>0</v>
      </c>
      <c r="Q18" s="208">
        <f t="shared" si="15"/>
        <v>0</v>
      </c>
      <c r="R18" s="208">
        <f t="shared" si="15"/>
        <v>0</v>
      </c>
      <c r="S18" s="208">
        <f t="shared" si="15"/>
        <v>0</v>
      </c>
      <c r="T18" s="208">
        <f t="shared" si="15"/>
        <v>0</v>
      </c>
      <c r="U18" s="208">
        <f t="shared" si="15"/>
        <v>0</v>
      </c>
      <c r="V18" s="208">
        <f t="shared" si="15"/>
        <v>0</v>
      </c>
      <c r="W18" s="209">
        <f t="shared" si="15"/>
        <v>0.19422495079752078</v>
      </c>
      <c r="X18" s="209">
        <f t="shared" si="15"/>
        <v>0.16998158953110418</v>
      </c>
      <c r="Y18" s="209">
        <f t="shared" si="15"/>
        <v>0.16169606401344577</v>
      </c>
      <c r="Z18" s="209">
        <f t="shared" si="15"/>
        <v>0.14438318514480872</v>
      </c>
      <c r="AA18" s="209">
        <f t="shared" ref="AA18:AL18" si="16">IF(ISERROR(AA14/AA$13),0,AA14/AA$13)</f>
        <v>0.14882914379460188</v>
      </c>
      <c r="AB18" s="209">
        <f t="shared" si="16"/>
        <v>0.14984189429056186</v>
      </c>
      <c r="AC18" s="209">
        <f t="shared" si="16"/>
        <v>0.15574918300310858</v>
      </c>
      <c r="AD18" s="209">
        <f t="shared" si="16"/>
        <v>0.16435686701653629</v>
      </c>
      <c r="AE18" s="209">
        <f t="shared" si="16"/>
        <v>0.18420884799297571</v>
      </c>
      <c r="AF18" s="209">
        <f t="shared" si="16"/>
        <v>0.20693076448820216</v>
      </c>
      <c r="AG18" s="209">
        <f t="shared" si="16"/>
        <v>0.2191724241978307</v>
      </c>
      <c r="AH18" s="209">
        <f t="shared" si="16"/>
        <v>0.23373566251896216</v>
      </c>
      <c r="AI18" s="209">
        <f t="shared" si="16"/>
        <v>0.24013691008925764</v>
      </c>
      <c r="AJ18" s="209">
        <f t="shared" si="16"/>
        <v>0.24583145330579873</v>
      </c>
      <c r="AK18" s="209">
        <f t="shared" si="16"/>
        <v>0.24291886728845938</v>
      </c>
      <c r="AL18" s="209">
        <f t="shared" si="16"/>
        <v>0.24519242683987255</v>
      </c>
      <c r="AM18" s="209">
        <f t="shared" ref="AM18:AX18" si="17">IF(ISERROR(AM14/AM$13),0,AM14/AM$13)</f>
        <v>0.30355820694029823</v>
      </c>
      <c r="AN18" s="209">
        <f t="shared" si="17"/>
        <v>0.28554720259338789</v>
      </c>
      <c r="AO18" s="209">
        <f t="shared" si="17"/>
        <v>0.28253509848240232</v>
      </c>
      <c r="AP18" s="209">
        <f t="shared" si="17"/>
        <v>0.29241791874568107</v>
      </c>
      <c r="AQ18" s="209">
        <f t="shared" si="17"/>
        <v>0.29019664777568072</v>
      </c>
      <c r="AR18" s="209">
        <f t="shared" si="17"/>
        <v>0.2921745101638446</v>
      </c>
      <c r="AS18" s="209">
        <f t="shared" si="17"/>
        <v>0</v>
      </c>
      <c r="AT18" s="209">
        <f t="shared" si="17"/>
        <v>0</v>
      </c>
      <c r="AU18" s="209">
        <f t="shared" si="17"/>
        <v>0</v>
      </c>
      <c r="AV18" s="209">
        <f t="shared" si="17"/>
        <v>0</v>
      </c>
      <c r="AW18" s="209">
        <f t="shared" si="17"/>
        <v>0</v>
      </c>
      <c r="AX18" s="209">
        <f t="shared" si="17"/>
        <v>0</v>
      </c>
      <c r="AY18" s="206"/>
      <c r="AZ18" s="209">
        <f t="shared" ref="AZ18:BC19" si="18">IF(ISERROR(AZ14/AZ$13),0,AZ14/AZ$13)</f>
        <v>0</v>
      </c>
      <c r="BA18" s="209">
        <f t="shared" si="18"/>
        <v>0</v>
      </c>
      <c r="BB18" s="209">
        <f t="shared" si="18"/>
        <v>0.19422495079752078</v>
      </c>
      <c r="BC18" s="209">
        <f t="shared" si="18"/>
        <v>0.14438318514480872</v>
      </c>
      <c r="BD18" s="206"/>
      <c r="BE18" s="209">
        <f t="shared" ref="BE18:BH19" si="19">IF(ISERROR(BE14/BE$13),0,BE14/BE$13)</f>
        <v>0.15574918300310858</v>
      </c>
      <c r="BF18" s="209">
        <f t="shared" si="19"/>
        <v>0.20693076448820216</v>
      </c>
      <c r="BG18" s="209">
        <f t="shared" si="19"/>
        <v>0.24013691008925764</v>
      </c>
      <c r="BH18" s="209">
        <f t="shared" si="19"/>
        <v>0.24519242683987255</v>
      </c>
      <c r="BI18" s="210"/>
      <c r="BJ18" s="209">
        <f t="shared" ref="BJ18:BM19" si="20">IF(ISERROR(BJ14/BJ$13),0,BJ14/BJ$13)</f>
        <v>0.28253509848240232</v>
      </c>
      <c r="BK18" s="209">
        <f t="shared" si="20"/>
        <v>0.2921745101638446</v>
      </c>
      <c r="BL18" s="209">
        <f t="shared" si="20"/>
        <v>0</v>
      </c>
      <c r="BM18" s="209">
        <f t="shared" si="20"/>
        <v>0</v>
      </c>
      <c r="BN18" s="210"/>
      <c r="BO18" s="209">
        <f t="shared" ref="BO18:BQ19" si="21">IF(ISERROR(BO14/BO$13),0,BO14/BO$13)</f>
        <v>0.14438318514480872</v>
      </c>
      <c r="BP18" s="209">
        <f t="shared" si="21"/>
        <v>0.24519242683987255</v>
      </c>
      <c r="BQ18" s="209">
        <f t="shared" si="21"/>
        <v>0</v>
      </c>
    </row>
    <row r="19" spans="2:69" x14ac:dyDescent="0.35">
      <c r="B19" s="1" t="str">
        <f>B15</f>
        <v>MTN</v>
      </c>
      <c r="C19" s="208">
        <f>IF(ISERROR(C15/C$13),0,C15/C$13)</f>
        <v>0</v>
      </c>
      <c r="D19" s="208">
        <f t="shared" ref="D19:Z19" si="22">IF(ISERROR(D15/D$13),0,D15/D$13)</f>
        <v>0</v>
      </c>
      <c r="E19" s="208">
        <f t="shared" si="22"/>
        <v>0</v>
      </c>
      <c r="F19" s="208">
        <f t="shared" si="22"/>
        <v>0</v>
      </c>
      <c r="G19" s="208">
        <f t="shared" si="22"/>
        <v>0</v>
      </c>
      <c r="H19" s="208">
        <f t="shared" si="22"/>
        <v>0</v>
      </c>
      <c r="I19" s="208">
        <f t="shared" si="22"/>
        <v>0</v>
      </c>
      <c r="J19" s="208">
        <f t="shared" si="22"/>
        <v>0</v>
      </c>
      <c r="K19" s="208">
        <f t="shared" si="22"/>
        <v>0</v>
      </c>
      <c r="L19" s="208">
        <f t="shared" si="22"/>
        <v>0</v>
      </c>
      <c r="M19" s="208">
        <f t="shared" si="22"/>
        <v>0</v>
      </c>
      <c r="N19" s="208">
        <f t="shared" si="22"/>
        <v>0</v>
      </c>
      <c r="O19" s="208">
        <f t="shared" si="22"/>
        <v>0</v>
      </c>
      <c r="P19" s="208">
        <f t="shared" si="22"/>
        <v>0</v>
      </c>
      <c r="Q19" s="208">
        <f t="shared" si="22"/>
        <v>0</v>
      </c>
      <c r="R19" s="208">
        <f t="shared" si="22"/>
        <v>0</v>
      </c>
      <c r="S19" s="208">
        <f t="shared" si="22"/>
        <v>0</v>
      </c>
      <c r="T19" s="208">
        <f t="shared" si="22"/>
        <v>0</v>
      </c>
      <c r="U19" s="208">
        <f t="shared" si="22"/>
        <v>0</v>
      </c>
      <c r="V19" s="208">
        <f t="shared" si="22"/>
        <v>0</v>
      </c>
      <c r="W19" s="209">
        <f t="shared" si="22"/>
        <v>0.80577504920247922</v>
      </c>
      <c r="X19" s="209">
        <f t="shared" si="22"/>
        <v>0.8300184104688958</v>
      </c>
      <c r="Y19" s="209">
        <f t="shared" si="22"/>
        <v>0.83830393598655428</v>
      </c>
      <c r="Z19" s="209">
        <f t="shared" si="22"/>
        <v>0.85561681485519137</v>
      </c>
      <c r="AA19" s="209">
        <f t="shared" ref="AA19:AL19" si="23">IF(ISERROR(AA15/AA$13),0,AA15/AA$13)</f>
        <v>0.85117085620539812</v>
      </c>
      <c r="AB19" s="209">
        <f t="shared" si="23"/>
        <v>0.85015810570943806</v>
      </c>
      <c r="AC19" s="209">
        <f t="shared" si="23"/>
        <v>0.84425081699689142</v>
      </c>
      <c r="AD19" s="209">
        <f t="shared" si="23"/>
        <v>0.83564313298346371</v>
      </c>
      <c r="AE19" s="209">
        <f t="shared" si="23"/>
        <v>0.81579115200702434</v>
      </c>
      <c r="AF19" s="209">
        <f t="shared" si="23"/>
        <v>0.79306923551179787</v>
      </c>
      <c r="AG19" s="209">
        <f t="shared" si="23"/>
        <v>0.78082757580216922</v>
      </c>
      <c r="AH19" s="209">
        <f t="shared" si="23"/>
        <v>0.76626433748103784</v>
      </c>
      <c r="AI19" s="209">
        <f t="shared" si="23"/>
        <v>0.75986308991074236</v>
      </c>
      <c r="AJ19" s="209">
        <f t="shared" si="23"/>
        <v>0.7541685466942013</v>
      </c>
      <c r="AK19" s="209">
        <f t="shared" si="23"/>
        <v>0.75708113271154065</v>
      </c>
      <c r="AL19" s="209">
        <f t="shared" si="23"/>
        <v>0.75480757316012737</v>
      </c>
      <c r="AM19" s="209">
        <f t="shared" ref="AM19:AX19" si="24">IF(ISERROR(AM15/AM$13),0,AM15/AM$13)</f>
        <v>0.69644179305970177</v>
      </c>
      <c r="AN19" s="209">
        <f t="shared" si="24"/>
        <v>0.71445279740661205</v>
      </c>
      <c r="AO19" s="209">
        <f t="shared" si="24"/>
        <v>0.71746490151759768</v>
      </c>
      <c r="AP19" s="209">
        <f t="shared" si="24"/>
        <v>0.70758208125431898</v>
      </c>
      <c r="AQ19" s="209">
        <f t="shared" si="24"/>
        <v>0.70980335222431934</v>
      </c>
      <c r="AR19" s="209">
        <f t="shared" si="24"/>
        <v>0.70782548983615545</v>
      </c>
      <c r="AS19" s="209">
        <f t="shared" si="24"/>
        <v>0</v>
      </c>
      <c r="AT19" s="209">
        <f t="shared" si="24"/>
        <v>0</v>
      </c>
      <c r="AU19" s="209">
        <f t="shared" si="24"/>
        <v>0</v>
      </c>
      <c r="AV19" s="209">
        <f t="shared" si="24"/>
        <v>0</v>
      </c>
      <c r="AW19" s="209">
        <f t="shared" si="24"/>
        <v>0</v>
      </c>
      <c r="AX19" s="209">
        <f t="shared" si="24"/>
        <v>0</v>
      </c>
      <c r="AY19" s="206"/>
      <c r="AZ19" s="209">
        <f t="shared" si="18"/>
        <v>0</v>
      </c>
      <c r="BA19" s="209">
        <f t="shared" si="18"/>
        <v>0</v>
      </c>
      <c r="BB19" s="209">
        <f t="shared" si="18"/>
        <v>0.80577504920247922</v>
      </c>
      <c r="BC19" s="209">
        <f t="shared" si="18"/>
        <v>0.85561681485519137</v>
      </c>
      <c r="BD19" s="206"/>
      <c r="BE19" s="209">
        <f t="shared" si="19"/>
        <v>0.84425081699689142</v>
      </c>
      <c r="BF19" s="209">
        <f t="shared" si="19"/>
        <v>0.79306923551179787</v>
      </c>
      <c r="BG19" s="209">
        <f t="shared" si="19"/>
        <v>0.75986308991074236</v>
      </c>
      <c r="BH19" s="209">
        <f t="shared" si="19"/>
        <v>0.75480757316012737</v>
      </c>
      <c r="BI19" s="210"/>
      <c r="BJ19" s="209">
        <f t="shared" si="20"/>
        <v>0.71746490151759768</v>
      </c>
      <c r="BK19" s="209">
        <f t="shared" si="20"/>
        <v>0.70782548983615545</v>
      </c>
      <c r="BL19" s="209">
        <f t="shared" si="20"/>
        <v>0</v>
      </c>
      <c r="BM19" s="209">
        <f t="shared" si="20"/>
        <v>0</v>
      </c>
      <c r="BN19" s="210"/>
      <c r="BO19" s="209">
        <f t="shared" si="21"/>
        <v>0.85561681485519137</v>
      </c>
      <c r="BP19" s="209">
        <f t="shared" si="21"/>
        <v>0.75480757316012737</v>
      </c>
      <c r="BQ19" s="209">
        <f t="shared" si="21"/>
        <v>0</v>
      </c>
    </row>
    <row r="20" spans="2:69" x14ac:dyDescent="0.35"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206"/>
      <c r="AZ20" s="85"/>
      <c r="BA20" s="85"/>
      <c r="BB20" s="85"/>
      <c r="BC20" s="85"/>
      <c r="BD20" s="206"/>
      <c r="BE20" s="85"/>
      <c r="BF20" s="85"/>
      <c r="BG20" s="85"/>
      <c r="BH20" s="85"/>
      <c r="BI20" s="206"/>
      <c r="BJ20" s="85"/>
      <c r="BK20" s="85"/>
      <c r="BL20" s="85"/>
      <c r="BM20" s="85"/>
      <c r="BN20" s="206"/>
      <c r="BO20" s="85"/>
      <c r="BP20" s="85"/>
      <c r="BQ20" s="85"/>
    </row>
    <row r="21" spans="2:69" s="23" customFormat="1" x14ac:dyDescent="0.35">
      <c r="B21" s="60" t="s">
        <v>65</v>
      </c>
      <c r="C21" s="57">
        <f t="shared" ref="C21:AJ21" si="25">SUM(C22:C23)</f>
        <v>0</v>
      </c>
      <c r="D21" s="57">
        <f t="shared" si="25"/>
        <v>0</v>
      </c>
      <c r="E21" s="57">
        <f t="shared" si="25"/>
        <v>0</v>
      </c>
      <c r="F21" s="57">
        <f t="shared" si="25"/>
        <v>0</v>
      </c>
      <c r="G21" s="57">
        <f t="shared" si="25"/>
        <v>0</v>
      </c>
      <c r="H21" s="57">
        <f t="shared" si="25"/>
        <v>0</v>
      </c>
      <c r="I21" s="57">
        <f t="shared" si="25"/>
        <v>0</v>
      </c>
      <c r="J21" s="57">
        <f t="shared" si="25"/>
        <v>0</v>
      </c>
      <c r="K21" s="57">
        <f t="shared" si="25"/>
        <v>0</v>
      </c>
      <c r="L21" s="57">
        <f t="shared" si="25"/>
        <v>0</v>
      </c>
      <c r="M21" s="57">
        <f t="shared" si="25"/>
        <v>0</v>
      </c>
      <c r="N21" s="57">
        <f t="shared" si="25"/>
        <v>0</v>
      </c>
      <c r="O21" s="57">
        <f t="shared" si="25"/>
        <v>0</v>
      </c>
      <c r="P21" s="57">
        <f t="shared" si="25"/>
        <v>0</v>
      </c>
      <c r="Q21" s="57">
        <f t="shared" si="25"/>
        <v>0</v>
      </c>
      <c r="R21" s="57">
        <f t="shared" si="25"/>
        <v>0</v>
      </c>
      <c r="S21" s="57">
        <f t="shared" si="25"/>
        <v>0</v>
      </c>
      <c r="T21" s="57">
        <f t="shared" si="25"/>
        <v>0</v>
      </c>
      <c r="U21" s="57">
        <f t="shared" si="25"/>
        <v>0</v>
      </c>
      <c r="V21" s="57">
        <f t="shared" si="25"/>
        <v>0</v>
      </c>
      <c r="W21" s="57">
        <f t="shared" si="25"/>
        <v>8195.0640000000021</v>
      </c>
      <c r="X21" s="57">
        <f t="shared" si="25"/>
        <v>9985.7389999999996</v>
      </c>
      <c r="Y21" s="57">
        <f t="shared" si="25"/>
        <v>11458.757</v>
      </c>
      <c r="Z21" s="57">
        <f t="shared" si="25"/>
        <v>16111.971000000001</v>
      </c>
      <c r="AA21" s="57">
        <f t="shared" si="25"/>
        <v>17490.117000000002</v>
      </c>
      <c r="AB21" s="57">
        <f t="shared" si="25"/>
        <v>18591.800000000003</v>
      </c>
      <c r="AC21" s="57">
        <f t="shared" si="25"/>
        <v>23367.812999999998</v>
      </c>
      <c r="AD21" s="57">
        <f t="shared" si="25"/>
        <v>25008.329999999998</v>
      </c>
      <c r="AE21" s="57">
        <f t="shared" si="25"/>
        <v>28329.828999999998</v>
      </c>
      <c r="AF21" s="57">
        <f t="shared" si="25"/>
        <v>29192.550999999999</v>
      </c>
      <c r="AG21" s="57">
        <f t="shared" si="25"/>
        <v>32006.021000000001</v>
      </c>
      <c r="AH21" s="57">
        <f t="shared" si="25"/>
        <v>33467.949000000001</v>
      </c>
      <c r="AI21" s="57">
        <f t="shared" si="25"/>
        <v>33868.154014177941</v>
      </c>
      <c r="AJ21" s="57">
        <f t="shared" si="25"/>
        <v>34164.938307041011</v>
      </c>
      <c r="AK21" s="57">
        <f t="shared" ref="AK21:AW21" si="26">SUM(AK22:AK23)</f>
        <v>34338.495151038413</v>
      </c>
      <c r="AL21" s="57">
        <f t="shared" ref="AL21:AX21" si="27">SUM(AL22:AL23)</f>
        <v>38363.967239320693</v>
      </c>
      <c r="AM21" s="57">
        <f t="shared" si="26"/>
        <v>29866.70518957857</v>
      </c>
      <c r="AN21" s="57">
        <f t="shared" si="27"/>
        <v>31577.096886486677</v>
      </c>
      <c r="AO21" s="57">
        <f t="shared" si="26"/>
        <v>38370.008617256019</v>
      </c>
      <c r="AP21" s="57">
        <f t="shared" si="27"/>
        <v>23144.812000000002</v>
      </c>
      <c r="AQ21" s="57">
        <f t="shared" si="26"/>
        <v>29246.044000000002</v>
      </c>
      <c r="AR21" s="57">
        <f t="shared" si="27"/>
        <v>33852.898000000001</v>
      </c>
      <c r="AS21" s="57">
        <f t="shared" si="26"/>
        <v>0</v>
      </c>
      <c r="AT21" s="57">
        <f t="shared" si="27"/>
        <v>0</v>
      </c>
      <c r="AU21" s="57">
        <f t="shared" si="26"/>
        <v>0</v>
      </c>
      <c r="AV21" s="57">
        <f t="shared" si="27"/>
        <v>0</v>
      </c>
      <c r="AW21" s="57">
        <f t="shared" si="26"/>
        <v>0</v>
      </c>
      <c r="AX21" s="57">
        <f t="shared" si="27"/>
        <v>0</v>
      </c>
      <c r="AY21" s="206"/>
      <c r="AZ21" s="57">
        <f>SUM(AZ22:AZ23)</f>
        <v>0</v>
      </c>
      <c r="BA21" s="57">
        <f>SUM(BA22:BA23)</f>
        <v>0</v>
      </c>
      <c r="BB21" s="57">
        <f>SUM(BB22:BB23)</f>
        <v>8195.0640000000021</v>
      </c>
      <c r="BC21" s="57">
        <f>SUM(BC22:BC23)</f>
        <v>37556.466999999997</v>
      </c>
      <c r="BD21" s="195"/>
      <c r="BE21" s="57">
        <f>SUM(BE22:BE23)</f>
        <v>59449.73</v>
      </c>
      <c r="BF21" s="57">
        <f>SUM(BF22:BF23)</f>
        <v>82530.710000000006</v>
      </c>
      <c r="BG21" s="57">
        <f>SUM(BG22:BG23)</f>
        <v>99342.124014177942</v>
      </c>
      <c r="BH21" s="57">
        <f>SUM(BH22:BH23)</f>
        <v>106867.40069740011</v>
      </c>
      <c r="BI21" s="195"/>
      <c r="BJ21" s="57">
        <f>SUM(BJ22:BJ23)</f>
        <v>99813.810693321255</v>
      </c>
      <c r="BK21" s="57">
        <f>SUM(BK22:BK23)</f>
        <v>86243.754000000001</v>
      </c>
      <c r="BL21" s="57">
        <f>SUM(BL22:BL23)</f>
        <v>0</v>
      </c>
      <c r="BM21" s="57">
        <f>SUM(BM22:BM23)</f>
        <v>0</v>
      </c>
      <c r="BN21" s="195"/>
      <c r="BO21" s="57">
        <f>SUM(BO22:BO23)</f>
        <v>45751.531000000003</v>
      </c>
      <c r="BP21" s="57">
        <f>SUM(BP22:BP23)</f>
        <v>348189.96471157804</v>
      </c>
      <c r="BQ21" s="57">
        <f>SUM(BQ22:BQ23)</f>
        <v>186057.5646933213</v>
      </c>
    </row>
    <row r="22" spans="2:69" x14ac:dyDescent="0.35">
      <c r="B22" s="1" t="s">
        <v>5</v>
      </c>
      <c r="C22" s="219">
        <f>AIRTEL!C11</f>
        <v>0</v>
      </c>
      <c r="D22" s="219">
        <f>AIRTEL!D11</f>
        <v>0</v>
      </c>
      <c r="E22" s="219">
        <f>AIRTEL!E11</f>
        <v>0</v>
      </c>
      <c r="F22" s="219">
        <f>AIRTEL!F11</f>
        <v>0</v>
      </c>
      <c r="G22" s="219">
        <f>AIRTEL!G11</f>
        <v>0</v>
      </c>
      <c r="H22" s="219">
        <f>AIRTEL!H11</f>
        <v>0</v>
      </c>
      <c r="I22" s="219">
        <f>AIRTEL!I11</f>
        <v>0</v>
      </c>
      <c r="J22" s="219">
        <f>AIRTEL!J11</f>
        <v>0</v>
      </c>
      <c r="K22" s="219">
        <f>AIRTEL!K11</f>
        <v>0</v>
      </c>
      <c r="L22" s="219">
        <f>AIRTEL!L11</f>
        <v>0</v>
      </c>
      <c r="M22" s="219">
        <f>AIRTEL!M11</f>
        <v>0</v>
      </c>
      <c r="N22" s="219">
        <f>AIRTEL!N11</f>
        <v>0</v>
      </c>
      <c r="O22" s="219">
        <f>AIRTEL!O11</f>
        <v>0</v>
      </c>
      <c r="P22" s="219">
        <f>AIRTEL!P11</f>
        <v>0</v>
      </c>
      <c r="Q22" s="219">
        <f>AIRTEL!Q11</f>
        <v>0</v>
      </c>
      <c r="R22" s="219">
        <f>AIRTEL!R11</f>
        <v>0</v>
      </c>
      <c r="S22" s="219">
        <f>AIRTEL!S11</f>
        <v>0</v>
      </c>
      <c r="T22" s="219">
        <f>AIRTEL!T11</f>
        <v>0</v>
      </c>
      <c r="U22" s="219">
        <f>AIRTEL!U11</f>
        <v>0</v>
      </c>
      <c r="V22" s="219">
        <f>AIRTEL!V11</f>
        <v>0</v>
      </c>
      <c r="W22" s="219">
        <f>AIRTEL!W11</f>
        <v>940.99600000000009</v>
      </c>
      <c r="X22" s="219">
        <f>AIRTEL!X11</f>
        <v>1006.72</v>
      </c>
      <c r="Y22" s="219">
        <f>AIRTEL!Y11</f>
        <v>1046.981</v>
      </c>
      <c r="Z22" s="219">
        <f>AIRTEL!Z11</f>
        <v>1271.0920000000001</v>
      </c>
      <c r="AA22" s="219">
        <f>AIRTEL!AA11</f>
        <v>1192.8820000000003</v>
      </c>
      <c r="AB22" s="219">
        <f>AIRTEL!AB11</f>
        <v>1236.8969999999999</v>
      </c>
      <c r="AC22" s="219">
        <f>AIRTEL!AC11</f>
        <v>1540.2500000000002</v>
      </c>
      <c r="AD22" s="219">
        <f>AIRTEL!AD11</f>
        <v>1723.7589999999998</v>
      </c>
      <c r="AE22" s="219">
        <f>AIRTEL!AE11</f>
        <v>2134.8729999999996</v>
      </c>
      <c r="AF22" s="219">
        <f>AIRTEL!AF11</f>
        <v>2519.3159999999998</v>
      </c>
      <c r="AG22" s="219">
        <f>AIRTEL!AG11</f>
        <v>3105.5169999999998</v>
      </c>
      <c r="AH22" s="219">
        <f>AIRTEL!AH11</f>
        <v>3441.9610000000002</v>
      </c>
      <c r="AI22" s="219">
        <f>AIRTEL!AI11</f>
        <v>3763.8210141779446</v>
      </c>
      <c r="AJ22" s="219">
        <f>AIRTEL!AJ11</f>
        <v>4063.9183070410145</v>
      </c>
      <c r="AK22" s="219">
        <f>AIRTEL!AK11</f>
        <v>4267.0121510384106</v>
      </c>
      <c r="AL22" s="219">
        <f>AIRTEL!AL11</f>
        <v>5041.3722393206917</v>
      </c>
      <c r="AM22" s="219">
        <f>AIRTEL!AM11</f>
        <v>5856.3391895785726</v>
      </c>
      <c r="AN22" s="219">
        <f>AIRTEL!AN11</f>
        <v>5703.1598864866783</v>
      </c>
      <c r="AO22" s="219">
        <f>AIRTEL!AO11</f>
        <v>6412.1726172560166</v>
      </c>
      <c r="AP22" s="219">
        <f>AIRTEL!AP11</f>
        <v>4613.6490000000003</v>
      </c>
      <c r="AQ22" s="219">
        <f>AIRTEL!AQ11</f>
        <v>5886.5680000000002</v>
      </c>
      <c r="AR22" s="219">
        <f>AIRTEL!AR11</f>
        <v>6944.2370000000001</v>
      </c>
      <c r="AS22" s="219">
        <f>AIRTEL!AS11</f>
        <v>0</v>
      </c>
      <c r="AT22" s="219">
        <f>AIRTEL!AT11</f>
        <v>0</v>
      </c>
      <c r="AU22" s="219">
        <f>AIRTEL!AU11</f>
        <v>0</v>
      </c>
      <c r="AV22" s="219">
        <f>AIRTEL!AV11</f>
        <v>0</v>
      </c>
      <c r="AW22" s="219">
        <f>AIRTEL!AW11</f>
        <v>0</v>
      </c>
      <c r="AX22" s="219">
        <f>AIRTEL!AX11</f>
        <v>0</v>
      </c>
      <c r="AY22" s="206"/>
      <c r="AZ22" s="219">
        <f>SUM(O22:Q22)</f>
        <v>0</v>
      </c>
      <c r="BA22" s="219">
        <f>SUM(R22:T22)</f>
        <v>0</v>
      </c>
      <c r="BB22" s="219">
        <f>SUM(U22:W22)</f>
        <v>940.99600000000009</v>
      </c>
      <c r="BC22" s="219">
        <f>SUM(X22:Z22)</f>
        <v>3324.7930000000001</v>
      </c>
      <c r="BD22" s="219"/>
      <c r="BE22" s="219">
        <f>SUM(AA22:AC22)</f>
        <v>3970.0290000000005</v>
      </c>
      <c r="BF22" s="219">
        <f>SUM(AD22:AF22)</f>
        <v>6377.9479999999994</v>
      </c>
      <c r="BG22" s="219">
        <f>SUM(AG22:AI22)</f>
        <v>10311.299014177945</v>
      </c>
      <c r="BH22" s="219">
        <f>SUM(AJ22:AL22)</f>
        <v>13372.302697400117</v>
      </c>
      <c r="BI22" s="219"/>
      <c r="BJ22" s="219">
        <f>SUM(AM22:AO22)</f>
        <v>17971.671693321267</v>
      </c>
      <c r="BK22" s="219">
        <f>SUM(AP22:AR22)</f>
        <v>17444.454000000002</v>
      </c>
      <c r="BL22" s="219">
        <f>SUM(AS22:AU22)</f>
        <v>0</v>
      </c>
      <c r="BM22" s="219">
        <f>SUM(AV22:AX22)</f>
        <v>0</v>
      </c>
      <c r="BN22" s="219"/>
      <c r="BO22" s="219">
        <f>SUM(AZ22:BC22)</f>
        <v>4265.7890000000007</v>
      </c>
      <c r="BP22" s="219">
        <f>SUM(BE22:BH22)</f>
        <v>34031.578711578062</v>
      </c>
      <c r="BQ22" s="219">
        <f>SUM(BJ22:BM22)</f>
        <v>35416.125693321272</v>
      </c>
    </row>
    <row r="23" spans="2:69" x14ac:dyDescent="0.35">
      <c r="B23" s="1" t="s">
        <v>0</v>
      </c>
      <c r="C23" s="219">
        <f>MTN!C11</f>
        <v>0</v>
      </c>
      <c r="D23" s="219">
        <f>MTN!D11</f>
        <v>0</v>
      </c>
      <c r="E23" s="219">
        <f>MTN!E11</f>
        <v>0</v>
      </c>
      <c r="F23" s="219">
        <f>MTN!F11</f>
        <v>0</v>
      </c>
      <c r="G23" s="219">
        <f>MTN!G11</f>
        <v>0</v>
      </c>
      <c r="H23" s="219">
        <f>MTN!H11</f>
        <v>0</v>
      </c>
      <c r="I23" s="219">
        <f>MTN!I11</f>
        <v>0</v>
      </c>
      <c r="J23" s="219">
        <f>MTN!J11</f>
        <v>0</v>
      </c>
      <c r="K23" s="219">
        <f>MTN!K11</f>
        <v>0</v>
      </c>
      <c r="L23" s="219">
        <f>MTN!L11</f>
        <v>0</v>
      </c>
      <c r="M23" s="219">
        <f>MTN!M11</f>
        <v>0</v>
      </c>
      <c r="N23" s="219">
        <f>MTN!N11</f>
        <v>0</v>
      </c>
      <c r="O23" s="219">
        <f>MTN!O11</f>
        <v>0</v>
      </c>
      <c r="P23" s="219">
        <f>MTN!P11</f>
        <v>0</v>
      </c>
      <c r="Q23" s="219">
        <f>MTN!Q11</f>
        <v>0</v>
      </c>
      <c r="R23" s="219">
        <f>MTN!R11</f>
        <v>0</v>
      </c>
      <c r="S23" s="219">
        <f>MTN!S11</f>
        <v>0</v>
      </c>
      <c r="T23" s="219">
        <f>MTN!T11</f>
        <v>0</v>
      </c>
      <c r="U23" s="219">
        <f>MTN!U11</f>
        <v>0</v>
      </c>
      <c r="V23" s="219">
        <f>MTN!V11</f>
        <v>0</v>
      </c>
      <c r="W23" s="219">
        <f>MTN!W11</f>
        <v>7254.0680000000011</v>
      </c>
      <c r="X23" s="219">
        <f>MTN!X11</f>
        <v>8979.0190000000002</v>
      </c>
      <c r="Y23" s="219">
        <f>MTN!Y11</f>
        <v>10411.776</v>
      </c>
      <c r="Z23" s="219">
        <f>MTN!Z11</f>
        <v>14840.879000000001</v>
      </c>
      <c r="AA23" s="219">
        <f>MTN!AA11</f>
        <v>16297.235000000001</v>
      </c>
      <c r="AB23" s="219">
        <f>MTN!AB11</f>
        <v>17354.903000000002</v>
      </c>
      <c r="AC23" s="219">
        <f>MTN!AC11</f>
        <v>21827.562999999998</v>
      </c>
      <c r="AD23" s="219">
        <f>MTN!AD11</f>
        <v>23284.571</v>
      </c>
      <c r="AE23" s="219">
        <f>MTN!AE11</f>
        <v>26194.955999999998</v>
      </c>
      <c r="AF23" s="219">
        <f>MTN!AF11</f>
        <v>26673.235000000001</v>
      </c>
      <c r="AG23" s="219">
        <f>MTN!AG11</f>
        <v>28900.504000000001</v>
      </c>
      <c r="AH23" s="219">
        <f>MTN!AH11</f>
        <v>30025.988000000001</v>
      </c>
      <c r="AI23" s="219">
        <f>MTN!AI11</f>
        <v>30104.332999999999</v>
      </c>
      <c r="AJ23" s="219">
        <f>MTN!AJ11</f>
        <v>30101.019999999997</v>
      </c>
      <c r="AK23" s="219">
        <f>MTN!AK11</f>
        <v>30071.483</v>
      </c>
      <c r="AL23" s="219">
        <f>MTN!AL11</f>
        <v>33322.595000000001</v>
      </c>
      <c r="AM23" s="219">
        <f>MTN!AM11</f>
        <v>24010.365999999998</v>
      </c>
      <c r="AN23" s="219">
        <f>MTN!AN11</f>
        <v>25873.936999999998</v>
      </c>
      <c r="AO23" s="219">
        <f>MTN!AO11</f>
        <v>31957.835999999999</v>
      </c>
      <c r="AP23" s="219">
        <f>MTN!AP11</f>
        <v>18531.163</v>
      </c>
      <c r="AQ23" s="219">
        <f>MTN!AQ11</f>
        <v>23359.476000000002</v>
      </c>
      <c r="AR23" s="219">
        <f>MTN!AR11</f>
        <v>26908.661</v>
      </c>
      <c r="AS23" s="219">
        <f>MTN!AS11</f>
        <v>0</v>
      </c>
      <c r="AT23" s="219">
        <f>MTN!AT11</f>
        <v>0</v>
      </c>
      <c r="AU23" s="219">
        <f>MTN!AU11</f>
        <v>0</v>
      </c>
      <c r="AV23" s="219">
        <f>MTN!AV11</f>
        <v>0</v>
      </c>
      <c r="AW23" s="219">
        <f>MTN!AW11</f>
        <v>0</v>
      </c>
      <c r="AX23" s="219">
        <f>MTN!AX11</f>
        <v>0</v>
      </c>
      <c r="AY23" s="206"/>
      <c r="AZ23" s="219">
        <f>SUM(O23:Q23)</f>
        <v>0</v>
      </c>
      <c r="BA23" s="219">
        <f>SUM(R23:T23)</f>
        <v>0</v>
      </c>
      <c r="BB23" s="219">
        <f>SUM(U23:W23)</f>
        <v>7254.0680000000011</v>
      </c>
      <c r="BC23" s="219">
        <f>SUM(X23:Z23)</f>
        <v>34231.673999999999</v>
      </c>
      <c r="BD23" s="219"/>
      <c r="BE23" s="219">
        <f>SUM(AA23:AC23)</f>
        <v>55479.701000000001</v>
      </c>
      <c r="BF23" s="219">
        <f>SUM(AD23:AF23)</f>
        <v>76152.762000000002</v>
      </c>
      <c r="BG23" s="219">
        <f>SUM(AG23:AI23)</f>
        <v>89030.824999999997</v>
      </c>
      <c r="BH23" s="219">
        <f>SUM(AJ23:AL23)</f>
        <v>93495.097999999998</v>
      </c>
      <c r="BI23" s="219"/>
      <c r="BJ23" s="219">
        <f>SUM(AM23:AO23)</f>
        <v>81842.138999999996</v>
      </c>
      <c r="BK23" s="219">
        <f>SUM(AP23:AR23)</f>
        <v>68799.3</v>
      </c>
      <c r="BL23" s="219">
        <f>SUM(AS23:AU23)</f>
        <v>0</v>
      </c>
      <c r="BM23" s="219">
        <f>SUM(AV23:AX23)</f>
        <v>0</v>
      </c>
      <c r="BN23" s="219"/>
      <c r="BO23" s="219">
        <f>SUM(AZ23:BC23)</f>
        <v>41485.741999999998</v>
      </c>
      <c r="BP23" s="219">
        <f>SUM(BE23:BH23)</f>
        <v>314158.386</v>
      </c>
      <c r="BQ23" s="219">
        <f>SUM(BJ23:BM23)</f>
        <v>150641.43900000001</v>
      </c>
    </row>
    <row r="24" spans="2:69" x14ac:dyDescent="0.35">
      <c r="B24" s="2"/>
      <c r="C24" s="218">
        <f>C21-'Vue Globale du Marché'!C11</f>
        <v>0</v>
      </c>
      <c r="D24" s="218">
        <f>D21-'Vue Globale du Marché'!D11</f>
        <v>0</v>
      </c>
      <c r="E24" s="218">
        <f>E21-'Vue Globale du Marché'!E11</f>
        <v>0</v>
      </c>
      <c r="F24" s="218">
        <f>F21-'Vue Globale du Marché'!F11</f>
        <v>0</v>
      </c>
      <c r="G24" s="218">
        <f>G21-'Vue Globale du Marché'!G11</f>
        <v>0</v>
      </c>
      <c r="H24" s="218">
        <f>H21-'Vue Globale du Marché'!H11</f>
        <v>0</v>
      </c>
      <c r="I24" s="218">
        <f>I21-'Vue Globale du Marché'!I11</f>
        <v>0</v>
      </c>
      <c r="J24" s="218">
        <f>J21-'Vue Globale du Marché'!J11</f>
        <v>0</v>
      </c>
      <c r="K24" s="218">
        <f>K21-'Vue Globale du Marché'!K11</f>
        <v>0</v>
      </c>
      <c r="L24" s="218">
        <f>L21-'Vue Globale du Marché'!L11</f>
        <v>0</v>
      </c>
      <c r="M24" s="218">
        <f>M21-'Vue Globale du Marché'!M11</f>
        <v>0</v>
      </c>
      <c r="N24" s="218">
        <f>N21-'Vue Globale du Marché'!N11</f>
        <v>0</v>
      </c>
      <c r="O24" s="218">
        <f>O21-'Vue Globale du Marché'!O11</f>
        <v>0</v>
      </c>
      <c r="P24" s="218">
        <f>P21-'Vue Globale du Marché'!P11</f>
        <v>0</v>
      </c>
      <c r="Q24" s="218">
        <f>Q21-'Vue Globale du Marché'!Q11</f>
        <v>0</v>
      </c>
      <c r="R24" s="218">
        <f>R21-'Vue Globale du Marché'!R11</f>
        <v>0</v>
      </c>
      <c r="S24" s="218">
        <f>S21-'Vue Globale du Marché'!S11</f>
        <v>0</v>
      </c>
      <c r="T24" s="218">
        <f>T21-'Vue Globale du Marché'!T11</f>
        <v>0</v>
      </c>
      <c r="U24" s="218">
        <f>U21-'Vue Globale du Marché'!U11</f>
        <v>0</v>
      </c>
      <c r="V24" s="218">
        <f>V21-'Vue Globale du Marché'!V11</f>
        <v>0</v>
      </c>
      <c r="W24" s="218">
        <f>W21-'Vue Globale du Marché'!W11</f>
        <v>0</v>
      </c>
      <c r="X24" s="218">
        <f>X21-'Vue Globale du Marché'!X11</f>
        <v>0</v>
      </c>
      <c r="Y24" s="218">
        <f>Y21-'Vue Globale du Marché'!Y11</f>
        <v>0</v>
      </c>
      <c r="Z24" s="218">
        <f>Z21-'Vue Globale du Marché'!Z11</f>
        <v>0</v>
      </c>
      <c r="AA24" s="218">
        <f>AA21-'Vue Globale du Marché'!AA11</f>
        <v>0</v>
      </c>
      <c r="AB24" s="218">
        <f>AB21-'Vue Globale du Marché'!AB11</f>
        <v>0</v>
      </c>
      <c r="AC24" s="218">
        <f>AC21-'Vue Globale du Marché'!AC11</f>
        <v>0</v>
      </c>
      <c r="AD24" s="218">
        <f>AD21-'Vue Globale du Marché'!AD11</f>
        <v>0</v>
      </c>
      <c r="AE24" s="218">
        <f>AE21-'Vue Globale du Marché'!AE11</f>
        <v>0</v>
      </c>
      <c r="AF24" s="218">
        <f>AF21-'Vue Globale du Marché'!AF11</f>
        <v>0</v>
      </c>
      <c r="AG24" s="218">
        <f>AG21-'Vue Globale du Marché'!AG11</f>
        <v>0</v>
      </c>
      <c r="AH24" s="218">
        <f>AH21-'Vue Globale du Marché'!AH11</f>
        <v>0</v>
      </c>
      <c r="AI24" s="218">
        <f>AI21-'Vue Globale du Marché'!AI11</f>
        <v>0</v>
      </c>
      <c r="AJ24" s="218">
        <f>AJ21-'Vue Globale du Marché'!AJ11</f>
        <v>0</v>
      </c>
      <c r="AK24" s="218">
        <f>AK21-'Vue Globale du Marché'!AK11</f>
        <v>0</v>
      </c>
      <c r="AL24" s="218">
        <f>AL21-'Vue Globale du Marché'!AL11</f>
        <v>0</v>
      </c>
      <c r="AM24" s="218">
        <f>AM21-'Vue Globale du Marché'!AM11</f>
        <v>0</v>
      </c>
      <c r="AN24" s="218">
        <f>AN21-'Vue Globale du Marché'!AN11</f>
        <v>0</v>
      </c>
      <c r="AO24" s="218">
        <f>AO21-'Vue Globale du Marché'!AO11</f>
        <v>0</v>
      </c>
      <c r="AP24" s="218">
        <f>AP21-'Vue Globale du Marché'!AP11</f>
        <v>0</v>
      </c>
      <c r="AQ24" s="218">
        <f>AQ21-'Vue Globale du Marché'!AQ11</f>
        <v>0</v>
      </c>
      <c r="AR24" s="218">
        <f>AR21-'Vue Globale du Marché'!AR11</f>
        <v>0</v>
      </c>
      <c r="AS24" s="218">
        <f>AS21-'Vue Globale du Marché'!AS11</f>
        <v>0</v>
      </c>
      <c r="AT24" s="218">
        <f>AT21-'Vue Globale du Marché'!AT11</f>
        <v>0</v>
      </c>
      <c r="AU24" s="218">
        <f>AU21-'Vue Globale du Marché'!AU11</f>
        <v>0</v>
      </c>
      <c r="AV24" s="218">
        <f>AV21-'Vue Globale du Marché'!AV11</f>
        <v>0</v>
      </c>
      <c r="AW24" s="218">
        <f>AW21-'Vue Globale du Marché'!AW11</f>
        <v>0</v>
      </c>
      <c r="AX24" s="218">
        <f>AX21-'Vue Globale du Marché'!AX11</f>
        <v>0</v>
      </c>
      <c r="AY24" s="218"/>
      <c r="AZ24" s="218">
        <f>AZ21-'Vue Globale du Marché'!AZ11</f>
        <v>0</v>
      </c>
      <c r="BA24" s="218">
        <f>BA21-'Vue Globale du Marché'!BA11</f>
        <v>0</v>
      </c>
      <c r="BB24" s="218">
        <f>BB21-'Vue Globale du Marché'!BB11</f>
        <v>0</v>
      </c>
      <c r="BC24" s="218">
        <f>BC21-'Vue Globale du Marché'!BC11</f>
        <v>0</v>
      </c>
      <c r="BD24" s="218"/>
      <c r="BE24" s="218">
        <f>BE21-'Vue Globale du Marché'!BE11</f>
        <v>0</v>
      </c>
      <c r="BF24" s="218">
        <f>BF21-'Vue Globale du Marché'!BF11</f>
        <v>0</v>
      </c>
      <c r="BG24" s="218">
        <f>BG21-'Vue Globale du Marché'!BG11</f>
        <v>0</v>
      </c>
      <c r="BH24" s="218">
        <f>BH21-'Vue Globale du Marché'!BH11</f>
        <v>0</v>
      </c>
      <c r="BI24" s="218"/>
      <c r="BJ24" s="218">
        <f>BJ21-'Vue Globale du Marché'!BJ11</f>
        <v>0</v>
      </c>
      <c r="BK24" s="218">
        <f>BK21-'Vue Globale du Marché'!BK11</f>
        <v>0</v>
      </c>
      <c r="BL24" s="218">
        <f>BL21-'Vue Globale du Marché'!BL11</f>
        <v>0</v>
      </c>
      <c r="BM24" s="218">
        <f>BM21-'Vue Globale du Marché'!BM11</f>
        <v>0</v>
      </c>
      <c r="BN24" s="218"/>
      <c r="BO24" s="218">
        <f>BO21-'Vue Globale du Marché'!BO11</f>
        <v>0</v>
      </c>
      <c r="BP24" s="218">
        <f>BP21-'Vue Globale du Marché'!BP11</f>
        <v>0</v>
      </c>
      <c r="BQ24" s="218">
        <f>BQ21-'Vue Globale du Marché'!BQ11</f>
        <v>0</v>
      </c>
    </row>
    <row r="25" spans="2:69" x14ac:dyDescent="0.35">
      <c r="B25" s="3" t="s">
        <v>66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206"/>
      <c r="AZ25" s="93"/>
      <c r="BA25" s="93"/>
      <c r="BB25" s="93"/>
      <c r="BC25" s="93"/>
      <c r="BD25" s="206"/>
      <c r="BE25" s="93"/>
      <c r="BF25" s="93"/>
      <c r="BG25" s="93"/>
      <c r="BH25" s="93"/>
      <c r="BI25" s="206"/>
      <c r="BJ25" s="93"/>
      <c r="BK25" s="93"/>
      <c r="BL25" s="93"/>
      <c r="BM25" s="93"/>
      <c r="BN25" s="206"/>
      <c r="BO25" s="93"/>
      <c r="BP25" s="93"/>
      <c r="BQ25" s="93"/>
    </row>
    <row r="26" spans="2:69" x14ac:dyDescent="0.35">
      <c r="B26" s="1" t="s">
        <v>6</v>
      </c>
      <c r="C26" s="208">
        <f>IF(ISERROR(C22/C$21),0,C22/C$21)</f>
        <v>0</v>
      </c>
      <c r="D26" s="208">
        <f t="shared" ref="D26:Z26" si="28">IF(ISERROR(D22/D$21),0,D22/D$21)</f>
        <v>0</v>
      </c>
      <c r="E26" s="208">
        <f t="shared" si="28"/>
        <v>0</v>
      </c>
      <c r="F26" s="208">
        <f t="shared" si="28"/>
        <v>0</v>
      </c>
      <c r="G26" s="208">
        <f t="shared" si="28"/>
        <v>0</v>
      </c>
      <c r="H26" s="208">
        <f t="shared" si="28"/>
        <v>0</v>
      </c>
      <c r="I26" s="208">
        <f t="shared" si="28"/>
        <v>0</v>
      </c>
      <c r="J26" s="208">
        <f t="shared" si="28"/>
        <v>0</v>
      </c>
      <c r="K26" s="208">
        <f t="shared" si="28"/>
        <v>0</v>
      </c>
      <c r="L26" s="208">
        <f t="shared" si="28"/>
        <v>0</v>
      </c>
      <c r="M26" s="208">
        <f t="shared" si="28"/>
        <v>0</v>
      </c>
      <c r="N26" s="208">
        <f t="shared" si="28"/>
        <v>0</v>
      </c>
      <c r="O26" s="208">
        <f t="shared" si="28"/>
        <v>0</v>
      </c>
      <c r="P26" s="208">
        <f t="shared" si="28"/>
        <v>0</v>
      </c>
      <c r="Q26" s="208">
        <f t="shared" si="28"/>
        <v>0</v>
      </c>
      <c r="R26" s="208">
        <f t="shared" si="28"/>
        <v>0</v>
      </c>
      <c r="S26" s="208">
        <f t="shared" si="28"/>
        <v>0</v>
      </c>
      <c r="T26" s="208">
        <f t="shared" si="28"/>
        <v>0</v>
      </c>
      <c r="U26" s="208">
        <f t="shared" si="28"/>
        <v>0</v>
      </c>
      <c r="V26" s="208">
        <f t="shared" si="28"/>
        <v>0</v>
      </c>
      <c r="W26" s="209">
        <f t="shared" si="28"/>
        <v>0.11482472864153347</v>
      </c>
      <c r="X26" s="209">
        <f t="shared" si="28"/>
        <v>0.10081577337440925</v>
      </c>
      <c r="Y26" s="209">
        <f t="shared" si="28"/>
        <v>9.1369508926666301E-2</v>
      </c>
      <c r="Z26" s="209">
        <f t="shared" si="28"/>
        <v>7.8891154905877128E-2</v>
      </c>
      <c r="AA26" s="209">
        <f t="shared" ref="AA26:AL26" si="29">IF(ISERROR(AA22/AA$21),0,AA22/AA$21)</f>
        <v>6.8203202986006337E-2</v>
      </c>
      <c r="AB26" s="209">
        <f t="shared" si="29"/>
        <v>6.6529168773330163E-2</v>
      </c>
      <c r="AC26" s="209">
        <f t="shared" si="29"/>
        <v>6.591331418134852E-2</v>
      </c>
      <c r="AD26" s="209">
        <f t="shared" si="29"/>
        <v>6.8927393392521602E-2</v>
      </c>
      <c r="AE26" s="209">
        <f t="shared" si="29"/>
        <v>7.5357779250979584E-2</v>
      </c>
      <c r="AF26" s="209">
        <f t="shared" si="29"/>
        <v>8.6299960561857028E-2</v>
      </c>
      <c r="AG26" s="209">
        <f t="shared" si="29"/>
        <v>9.702914960906886E-2</v>
      </c>
      <c r="AH26" s="209">
        <f t="shared" si="29"/>
        <v>0.10284349961212144</v>
      </c>
      <c r="AI26" s="209">
        <f t="shared" si="29"/>
        <v>0.11113156662162124</v>
      </c>
      <c r="AJ26" s="209">
        <f t="shared" si="29"/>
        <v>0.11894996766914948</v>
      </c>
      <c r="AK26" s="209">
        <f t="shared" si="29"/>
        <v>0.12426322505601629</v>
      </c>
      <c r="AL26" s="209">
        <f t="shared" si="29"/>
        <v>0.13140904348791116</v>
      </c>
      <c r="AM26" s="209">
        <f t="shared" ref="AM26:AX26" si="30">IF(ISERROR(AM22/AM$21),0,AM22/AM$21)</f>
        <v>0.19608253245229182</v>
      </c>
      <c r="AN26" s="209">
        <f t="shared" si="30"/>
        <v>0.18061064660213677</v>
      </c>
      <c r="AO26" s="209">
        <f t="shared" si="30"/>
        <v>0.16711418236096751</v>
      </c>
      <c r="AP26" s="209">
        <f t="shared" si="30"/>
        <v>0.19933836576421532</v>
      </c>
      <c r="AQ26" s="209">
        <f t="shared" si="30"/>
        <v>0.20127741037386115</v>
      </c>
      <c r="AR26" s="209">
        <f t="shared" si="30"/>
        <v>0.20512976466593791</v>
      </c>
      <c r="AS26" s="209">
        <f t="shared" si="30"/>
        <v>0</v>
      </c>
      <c r="AT26" s="209">
        <f t="shared" si="30"/>
        <v>0</v>
      </c>
      <c r="AU26" s="209">
        <f t="shared" si="30"/>
        <v>0</v>
      </c>
      <c r="AV26" s="209">
        <f t="shared" si="30"/>
        <v>0</v>
      </c>
      <c r="AW26" s="209">
        <f t="shared" si="30"/>
        <v>0</v>
      </c>
      <c r="AX26" s="209">
        <f t="shared" si="30"/>
        <v>0</v>
      </c>
      <c r="AY26" s="206"/>
      <c r="AZ26" s="209">
        <f t="shared" ref="AZ26:BC27" si="31">IF(ISERROR(AZ22/AZ$21),0,AZ22/AZ$21)</f>
        <v>0</v>
      </c>
      <c r="BA26" s="209">
        <f t="shared" si="31"/>
        <v>0</v>
      </c>
      <c r="BB26" s="209">
        <f t="shared" si="31"/>
        <v>0.11482472864153347</v>
      </c>
      <c r="BC26" s="209">
        <f t="shared" si="31"/>
        <v>8.852784262161828E-2</v>
      </c>
      <c r="BD26" s="206"/>
      <c r="BE26" s="209">
        <f t="shared" ref="BE26:BH27" si="32">IF(ISERROR(BE22/BE$21),0,BE22/BE$21)</f>
        <v>6.6779596812298392E-2</v>
      </c>
      <c r="BF26" s="209">
        <f t="shared" si="32"/>
        <v>7.7279693825486287E-2</v>
      </c>
      <c r="BG26" s="209">
        <f t="shared" si="32"/>
        <v>0.10379583803449112</v>
      </c>
      <c r="BH26" s="209">
        <f t="shared" si="32"/>
        <v>0.12512985821807718</v>
      </c>
      <c r="BI26" s="210"/>
      <c r="BJ26" s="209">
        <f t="shared" ref="BJ26:BM27" si="33">IF(ISERROR(BJ22/BJ$21),0,BJ22/BJ$21)</f>
        <v>0.18005195441880656</v>
      </c>
      <c r="BK26" s="209">
        <f t="shared" si="33"/>
        <v>0.20226918693729404</v>
      </c>
      <c r="BL26" s="209">
        <f t="shared" si="33"/>
        <v>0</v>
      </c>
      <c r="BM26" s="209">
        <f t="shared" si="33"/>
        <v>0</v>
      </c>
      <c r="BN26" s="210"/>
      <c r="BO26" s="209">
        <f t="shared" ref="BO26:BQ27" si="34">IF(ISERROR(BO22/BO$21),0,BO22/BO$21)</f>
        <v>9.3238169450548011E-2</v>
      </c>
      <c r="BP26" s="209">
        <f t="shared" si="34"/>
        <v>9.7738539764544913E-2</v>
      </c>
      <c r="BQ26" s="209">
        <f t="shared" si="34"/>
        <v>0.19035036684317391</v>
      </c>
    </row>
    <row r="27" spans="2:69" x14ac:dyDescent="0.35">
      <c r="B27" s="1" t="str">
        <f>B23</f>
        <v>MTN</v>
      </c>
      <c r="C27" s="208">
        <f>IF(ISERROR(C23/C$21),0,C23/C$21)</f>
        <v>0</v>
      </c>
      <c r="D27" s="208">
        <f t="shared" ref="D27:Z27" si="35">IF(ISERROR(D23/D$21),0,D23/D$21)</f>
        <v>0</v>
      </c>
      <c r="E27" s="208">
        <f t="shared" si="35"/>
        <v>0</v>
      </c>
      <c r="F27" s="208">
        <f t="shared" si="35"/>
        <v>0</v>
      </c>
      <c r="G27" s="208">
        <f t="shared" si="35"/>
        <v>0</v>
      </c>
      <c r="H27" s="208">
        <f t="shared" si="35"/>
        <v>0</v>
      </c>
      <c r="I27" s="208">
        <f t="shared" si="35"/>
        <v>0</v>
      </c>
      <c r="J27" s="208">
        <f t="shared" si="35"/>
        <v>0</v>
      </c>
      <c r="K27" s="208">
        <f t="shared" si="35"/>
        <v>0</v>
      </c>
      <c r="L27" s="208">
        <f t="shared" si="35"/>
        <v>0</v>
      </c>
      <c r="M27" s="208">
        <f t="shared" si="35"/>
        <v>0</v>
      </c>
      <c r="N27" s="208">
        <f t="shared" si="35"/>
        <v>0</v>
      </c>
      <c r="O27" s="208">
        <f t="shared" si="35"/>
        <v>0</v>
      </c>
      <c r="P27" s="208">
        <f t="shared" si="35"/>
        <v>0</v>
      </c>
      <c r="Q27" s="208">
        <f t="shared" si="35"/>
        <v>0</v>
      </c>
      <c r="R27" s="208">
        <f t="shared" si="35"/>
        <v>0</v>
      </c>
      <c r="S27" s="208">
        <f t="shared" si="35"/>
        <v>0</v>
      </c>
      <c r="T27" s="208">
        <f t="shared" si="35"/>
        <v>0</v>
      </c>
      <c r="U27" s="208">
        <f t="shared" si="35"/>
        <v>0</v>
      </c>
      <c r="V27" s="208">
        <f t="shared" si="35"/>
        <v>0</v>
      </c>
      <c r="W27" s="209">
        <f t="shared" si="35"/>
        <v>0.88517527135846641</v>
      </c>
      <c r="X27" s="209">
        <f t="shared" si="35"/>
        <v>0.89918422662559083</v>
      </c>
      <c r="Y27" s="209">
        <f t="shared" si="35"/>
        <v>0.90863049107333371</v>
      </c>
      <c r="Z27" s="209">
        <f t="shared" si="35"/>
        <v>0.92110884509412283</v>
      </c>
      <c r="AA27" s="209">
        <f t="shared" ref="AA27:AL27" si="36">IF(ISERROR(AA23/AA$21),0,AA23/AA$21)</f>
        <v>0.93179679701399365</v>
      </c>
      <c r="AB27" s="209">
        <f t="shared" si="36"/>
        <v>0.93347083122666974</v>
      </c>
      <c r="AC27" s="209">
        <f t="shared" si="36"/>
        <v>0.93408668581865151</v>
      </c>
      <c r="AD27" s="209">
        <f t="shared" si="36"/>
        <v>0.93107260660747848</v>
      </c>
      <c r="AE27" s="209">
        <f t="shared" si="36"/>
        <v>0.92464222074902036</v>
      </c>
      <c r="AF27" s="209">
        <f t="shared" si="36"/>
        <v>0.91370003943814304</v>
      </c>
      <c r="AG27" s="209">
        <f t="shared" si="36"/>
        <v>0.90297085039093117</v>
      </c>
      <c r="AH27" s="209">
        <f t="shared" si="36"/>
        <v>0.89715650038787853</v>
      </c>
      <c r="AI27" s="209">
        <f t="shared" si="36"/>
        <v>0.88886843337837884</v>
      </c>
      <c r="AJ27" s="209">
        <f t="shared" si="36"/>
        <v>0.88105003233085055</v>
      </c>
      <c r="AK27" s="209">
        <f t="shared" si="36"/>
        <v>0.87573677494398361</v>
      </c>
      <c r="AL27" s="209">
        <f t="shared" si="36"/>
        <v>0.86859095651208884</v>
      </c>
      <c r="AM27" s="209">
        <f t="shared" ref="AM27:AX27" si="37">IF(ISERROR(AM23/AM$21),0,AM23/AM$21)</f>
        <v>0.80391746754770821</v>
      </c>
      <c r="AN27" s="209">
        <f t="shared" si="37"/>
        <v>0.81938935339786323</v>
      </c>
      <c r="AO27" s="209">
        <f t="shared" si="37"/>
        <v>0.83288581763903247</v>
      </c>
      <c r="AP27" s="209">
        <f t="shared" si="37"/>
        <v>0.80066163423578462</v>
      </c>
      <c r="AQ27" s="209">
        <f t="shared" si="37"/>
        <v>0.79872258962613885</v>
      </c>
      <c r="AR27" s="209">
        <f t="shared" si="37"/>
        <v>0.79487023533406209</v>
      </c>
      <c r="AS27" s="209">
        <f t="shared" si="37"/>
        <v>0</v>
      </c>
      <c r="AT27" s="209">
        <f t="shared" si="37"/>
        <v>0</v>
      </c>
      <c r="AU27" s="209">
        <f t="shared" si="37"/>
        <v>0</v>
      </c>
      <c r="AV27" s="209">
        <f t="shared" si="37"/>
        <v>0</v>
      </c>
      <c r="AW27" s="209">
        <f t="shared" si="37"/>
        <v>0</v>
      </c>
      <c r="AX27" s="209">
        <f t="shared" si="37"/>
        <v>0</v>
      </c>
      <c r="AY27" s="206"/>
      <c r="AZ27" s="209">
        <f t="shared" si="31"/>
        <v>0</v>
      </c>
      <c r="BA27" s="209">
        <f t="shared" si="31"/>
        <v>0</v>
      </c>
      <c r="BB27" s="209">
        <f t="shared" si="31"/>
        <v>0.88517527135846641</v>
      </c>
      <c r="BC27" s="209">
        <f t="shared" si="31"/>
        <v>0.91147215737838183</v>
      </c>
      <c r="BD27" s="206"/>
      <c r="BE27" s="209">
        <f t="shared" si="32"/>
        <v>0.93322040318770161</v>
      </c>
      <c r="BF27" s="209">
        <f t="shared" si="32"/>
        <v>0.92272030617451362</v>
      </c>
      <c r="BG27" s="209">
        <f t="shared" si="32"/>
        <v>0.89620416196550889</v>
      </c>
      <c r="BH27" s="209">
        <f t="shared" si="32"/>
        <v>0.87487014178192291</v>
      </c>
      <c r="BI27" s="210"/>
      <c r="BJ27" s="209">
        <f t="shared" si="33"/>
        <v>0.8199480455811935</v>
      </c>
      <c r="BK27" s="209">
        <f t="shared" si="33"/>
        <v>0.79773081306270599</v>
      </c>
      <c r="BL27" s="209">
        <f t="shared" si="33"/>
        <v>0</v>
      </c>
      <c r="BM27" s="209">
        <f t="shared" si="33"/>
        <v>0</v>
      </c>
      <c r="BN27" s="210"/>
      <c r="BO27" s="209">
        <f t="shared" si="34"/>
        <v>0.90676183054945192</v>
      </c>
      <c r="BP27" s="209">
        <f t="shared" si="34"/>
        <v>0.90226146023545517</v>
      </c>
      <c r="BQ27" s="209">
        <f t="shared" si="34"/>
        <v>0.80964963315682603</v>
      </c>
    </row>
    <row r="28" spans="2:69" x14ac:dyDescent="0.35">
      <c r="B28" s="3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206"/>
      <c r="AZ28" s="93"/>
      <c r="BA28" s="93"/>
      <c r="BB28" s="93"/>
      <c r="BC28" s="93"/>
      <c r="BD28" s="206"/>
      <c r="BE28" s="93"/>
      <c r="BF28" s="93"/>
      <c r="BG28" s="93"/>
      <c r="BH28" s="93"/>
      <c r="BI28" s="206"/>
      <c r="BJ28" s="93"/>
      <c r="BK28" s="93"/>
      <c r="BL28" s="93"/>
      <c r="BM28" s="93"/>
      <c r="BN28" s="206"/>
      <c r="BO28" s="93"/>
      <c r="BP28" s="93"/>
      <c r="BQ28" s="93"/>
    </row>
    <row r="29" spans="2:69" x14ac:dyDescent="0.35">
      <c r="B29" s="20" t="s">
        <v>68</v>
      </c>
      <c r="C29" s="57">
        <f>C30+C31</f>
        <v>0</v>
      </c>
      <c r="D29" s="57">
        <f t="shared" ref="D29:Z29" si="38">D30+D31</f>
        <v>0</v>
      </c>
      <c r="E29" s="57">
        <f t="shared" si="38"/>
        <v>0</v>
      </c>
      <c r="F29" s="57">
        <f t="shared" si="38"/>
        <v>0</v>
      </c>
      <c r="G29" s="57">
        <f t="shared" si="38"/>
        <v>0</v>
      </c>
      <c r="H29" s="57">
        <f t="shared" si="38"/>
        <v>0</v>
      </c>
      <c r="I29" s="57">
        <f t="shared" si="38"/>
        <v>0</v>
      </c>
      <c r="J29" s="57">
        <f t="shared" si="38"/>
        <v>0</v>
      </c>
      <c r="K29" s="57">
        <f t="shared" si="38"/>
        <v>0</v>
      </c>
      <c r="L29" s="57">
        <f t="shared" si="38"/>
        <v>0</v>
      </c>
      <c r="M29" s="57">
        <f t="shared" si="38"/>
        <v>0</v>
      </c>
      <c r="N29" s="57">
        <f t="shared" si="38"/>
        <v>0</v>
      </c>
      <c r="O29" s="57">
        <f t="shared" si="38"/>
        <v>0</v>
      </c>
      <c r="P29" s="57">
        <f t="shared" si="38"/>
        <v>0</v>
      </c>
      <c r="Q29" s="57">
        <f t="shared" si="38"/>
        <v>0</v>
      </c>
      <c r="R29" s="57">
        <f t="shared" si="38"/>
        <v>0</v>
      </c>
      <c r="S29" s="57">
        <f t="shared" si="38"/>
        <v>0</v>
      </c>
      <c r="T29" s="57">
        <f t="shared" si="38"/>
        <v>0</v>
      </c>
      <c r="U29" s="57">
        <f t="shared" si="38"/>
        <v>0</v>
      </c>
      <c r="V29" s="57">
        <f t="shared" si="38"/>
        <v>0</v>
      </c>
      <c r="W29" s="57">
        <f t="shared" si="38"/>
        <v>1279.9090000000001</v>
      </c>
      <c r="X29" s="57">
        <f t="shared" si="38"/>
        <v>1573.43</v>
      </c>
      <c r="Y29" s="57">
        <f t="shared" si="38"/>
        <v>1801.4730000000002</v>
      </c>
      <c r="Z29" s="57">
        <f t="shared" si="38"/>
        <v>2544.5970000000002</v>
      </c>
      <c r="AA29" s="57">
        <f t="shared" ref="AA29:AL29" si="39">AA30+AA31</f>
        <v>2591.8229999999999</v>
      </c>
      <c r="AB29" s="57">
        <f t="shared" si="39"/>
        <v>2933.33</v>
      </c>
      <c r="AC29" s="57">
        <f t="shared" si="39"/>
        <v>3714.8510000000001</v>
      </c>
      <c r="AD29" s="57">
        <f t="shared" si="39"/>
        <v>4112.3270000000002</v>
      </c>
      <c r="AE29" s="57">
        <f t="shared" si="39"/>
        <v>4641.9539999999997</v>
      </c>
      <c r="AF29" s="57">
        <f t="shared" si="39"/>
        <v>4852.9759999999997</v>
      </c>
      <c r="AG29" s="57">
        <f t="shared" si="39"/>
        <v>5605.299</v>
      </c>
      <c r="AH29" s="57">
        <f t="shared" si="39"/>
        <v>5577.518</v>
      </c>
      <c r="AI29" s="57">
        <f t="shared" si="39"/>
        <v>5702.2639999999992</v>
      </c>
      <c r="AJ29" s="57">
        <f t="shared" si="39"/>
        <v>5684.5119999999997</v>
      </c>
      <c r="AK29" s="57">
        <f t="shared" si="39"/>
        <v>5668.7879999999996</v>
      </c>
      <c r="AL29" s="57">
        <f t="shared" si="39"/>
        <v>6500.8709999999992</v>
      </c>
      <c r="AM29" s="57">
        <f t="shared" ref="AM29:AX29" si="40">AM30+AM31</f>
        <v>4895.8739999999998</v>
      </c>
      <c r="AN29" s="57">
        <f t="shared" si="40"/>
        <v>5681.07</v>
      </c>
      <c r="AO29" s="57">
        <f t="shared" si="40"/>
        <v>6699.63</v>
      </c>
      <c r="AP29" s="57">
        <f t="shared" si="40"/>
        <v>4101.9830000000002</v>
      </c>
      <c r="AQ29" s="57">
        <f t="shared" si="40"/>
        <v>5672.0119999999997</v>
      </c>
      <c r="AR29" s="57">
        <f t="shared" si="40"/>
        <v>6773.3550000000005</v>
      </c>
      <c r="AS29" s="57">
        <f t="shared" si="40"/>
        <v>0</v>
      </c>
      <c r="AT29" s="57">
        <f t="shared" si="40"/>
        <v>0</v>
      </c>
      <c r="AU29" s="57">
        <f t="shared" si="40"/>
        <v>0</v>
      </c>
      <c r="AV29" s="57">
        <f t="shared" si="40"/>
        <v>0</v>
      </c>
      <c r="AW29" s="57">
        <f t="shared" si="40"/>
        <v>0</v>
      </c>
      <c r="AX29" s="57">
        <f t="shared" si="40"/>
        <v>0</v>
      </c>
      <c r="AY29" s="206"/>
      <c r="AZ29" s="57">
        <f>SUM(AZ30:AZ31)</f>
        <v>0</v>
      </c>
      <c r="BA29" s="57">
        <f>SUM(BA30:BA31)</f>
        <v>0</v>
      </c>
      <c r="BB29" s="57">
        <f>SUM(BB30:BB31)</f>
        <v>1279.9090000000001</v>
      </c>
      <c r="BC29" s="57">
        <f>SUM(BC30:BC31)</f>
        <v>5919.5</v>
      </c>
      <c r="BD29" s="206"/>
      <c r="BE29" s="57">
        <f>SUM(BE30:BE31)</f>
        <v>9240.003999999999</v>
      </c>
      <c r="BF29" s="57">
        <f>SUM(BF30:BF31)</f>
        <v>13607.257</v>
      </c>
      <c r="BG29" s="57">
        <f>SUM(BG30:BG31)</f>
        <v>16885.081000000002</v>
      </c>
      <c r="BH29" s="57">
        <f>SUM(BH30:BH31)</f>
        <v>17854.170999999998</v>
      </c>
      <c r="BI29" s="94"/>
      <c r="BJ29" s="57">
        <f>SUM(BJ30:BJ31)</f>
        <v>17276.574000000001</v>
      </c>
      <c r="BK29" s="57">
        <f>SUM(BK30:BK31)</f>
        <v>16547.350000000002</v>
      </c>
      <c r="BL29" s="57">
        <f>SUM(BL30:BL31)</f>
        <v>0</v>
      </c>
      <c r="BM29" s="57">
        <f>SUM(BM30:BM31)</f>
        <v>0</v>
      </c>
      <c r="BN29" s="94"/>
      <c r="BO29" s="57">
        <f>SUM(BO30:BO31)</f>
        <v>7199.4090000000006</v>
      </c>
      <c r="BP29" s="57">
        <f>SUM(BP30:BP31)</f>
        <v>57586.513000000006</v>
      </c>
      <c r="BQ29" s="57">
        <f>SUM(BQ30:BQ31)</f>
        <v>33823.923999999999</v>
      </c>
    </row>
    <row r="30" spans="2:69" x14ac:dyDescent="0.35">
      <c r="B30" s="1" t="str">
        <f>B26</f>
        <v>AIRTTEL</v>
      </c>
      <c r="C30" s="219">
        <f>AIRTEL!C14</f>
        <v>0</v>
      </c>
      <c r="D30" s="219">
        <f>AIRTEL!D14</f>
        <v>0</v>
      </c>
      <c r="E30" s="219">
        <f>AIRTEL!E14</f>
        <v>0</v>
      </c>
      <c r="F30" s="219">
        <f>AIRTEL!F14</f>
        <v>0</v>
      </c>
      <c r="G30" s="219">
        <f>AIRTEL!G14</f>
        <v>0</v>
      </c>
      <c r="H30" s="219">
        <f>AIRTEL!H14</f>
        <v>0</v>
      </c>
      <c r="I30" s="219">
        <f>AIRTEL!I14</f>
        <v>0</v>
      </c>
      <c r="J30" s="219">
        <f>AIRTEL!J14</f>
        <v>0</v>
      </c>
      <c r="K30" s="219">
        <f>AIRTEL!K14</f>
        <v>0</v>
      </c>
      <c r="L30" s="219">
        <f>AIRTEL!L14</f>
        <v>0</v>
      </c>
      <c r="M30" s="219">
        <f>AIRTEL!M14</f>
        <v>0</v>
      </c>
      <c r="N30" s="219">
        <f>AIRTEL!N14</f>
        <v>0</v>
      </c>
      <c r="O30" s="219">
        <f>AIRTEL!O14</f>
        <v>0</v>
      </c>
      <c r="P30" s="219">
        <f>AIRTEL!P14</f>
        <v>0</v>
      </c>
      <c r="Q30" s="219">
        <f>AIRTEL!Q14</f>
        <v>0</v>
      </c>
      <c r="R30" s="219">
        <f>AIRTEL!R14</f>
        <v>0</v>
      </c>
      <c r="S30" s="219">
        <f>AIRTEL!S14</f>
        <v>0</v>
      </c>
      <c r="T30" s="219">
        <f>AIRTEL!T14</f>
        <v>0</v>
      </c>
      <c r="U30" s="219">
        <f>AIRTEL!U14</f>
        <v>0</v>
      </c>
      <c r="V30" s="219">
        <f>AIRTEL!V14</f>
        <v>0</v>
      </c>
      <c r="W30" s="219">
        <f>AIRTEL!W14</f>
        <v>173.875</v>
      </c>
      <c r="X30" s="219">
        <f>AIRTEL!X14</f>
        <v>194.71</v>
      </c>
      <c r="Y30" s="219">
        <f>AIRTEL!Y14</f>
        <v>198.9</v>
      </c>
      <c r="Z30" s="219">
        <f>AIRTEL!Z14</f>
        <v>251</v>
      </c>
      <c r="AA30" s="219">
        <f>AIRTEL!AA14</f>
        <v>235.13399999999999</v>
      </c>
      <c r="AB30" s="219">
        <f>AIRTEL!AB14</f>
        <v>274.29399999999998</v>
      </c>
      <c r="AC30" s="219">
        <f>AIRTEL!AC14</f>
        <v>340.20400000000001</v>
      </c>
      <c r="AD30" s="219">
        <f>AIRTEL!AD14</f>
        <v>402.755</v>
      </c>
      <c r="AE30" s="219">
        <f>AIRTEL!AE14</f>
        <v>502.77100000000002</v>
      </c>
      <c r="AF30" s="219">
        <f>AIRTEL!AF14</f>
        <v>604.14200000000005</v>
      </c>
      <c r="AG30" s="219">
        <f>AIRTEL!AG14</f>
        <v>777.48099999999999</v>
      </c>
      <c r="AH30" s="219">
        <f>AIRTEL!AH14</f>
        <v>810.21</v>
      </c>
      <c r="AI30" s="219">
        <f>AIRTEL!AI14</f>
        <v>889.279</v>
      </c>
      <c r="AJ30" s="219">
        <f>AIRTEL!AJ14</f>
        <v>964.76400000000001</v>
      </c>
      <c r="AK30" s="219">
        <f>AIRTEL!AK14</f>
        <v>977</v>
      </c>
      <c r="AL30" s="219">
        <f>AIRTEL!AL14</f>
        <v>1130.52</v>
      </c>
      <c r="AM30" s="219">
        <f>AIRTEL!AM14</f>
        <v>1378.4</v>
      </c>
      <c r="AN30" s="219">
        <f>AIRTEL!AN14</f>
        <v>1280.31</v>
      </c>
      <c r="AO30" s="219">
        <f>AIRTEL!AO14</f>
        <v>1432.79</v>
      </c>
      <c r="AP30" s="219">
        <f>AIRTEL!AP14</f>
        <v>813.35500000000002</v>
      </c>
      <c r="AQ30" s="219">
        <f>AIRTEL!AQ14</f>
        <v>1180.298</v>
      </c>
      <c r="AR30" s="219">
        <f>AIRTEL!AR14</f>
        <v>1500.184</v>
      </c>
      <c r="AS30" s="219">
        <f>AIRTEL!AS14</f>
        <v>0</v>
      </c>
      <c r="AT30" s="219">
        <f>AIRTEL!AT14</f>
        <v>0</v>
      </c>
      <c r="AU30" s="219">
        <f>AIRTEL!AU14</f>
        <v>0</v>
      </c>
      <c r="AV30" s="219">
        <f>AIRTEL!AV14</f>
        <v>0</v>
      </c>
      <c r="AW30" s="219">
        <f>AIRTEL!AW14</f>
        <v>0</v>
      </c>
      <c r="AX30" s="219">
        <f>AIRTEL!AX14</f>
        <v>0</v>
      </c>
      <c r="AY30" s="206"/>
      <c r="AZ30" s="219">
        <f>SUM(O30:Q30)</f>
        <v>0</v>
      </c>
      <c r="BA30" s="219">
        <f>SUM(R30:T30)</f>
        <v>0</v>
      </c>
      <c r="BB30" s="219">
        <f>SUM(U30:W30)</f>
        <v>173.875</v>
      </c>
      <c r="BC30" s="219">
        <f>SUM(X30:Z30)</f>
        <v>644.61</v>
      </c>
      <c r="BD30" s="212"/>
      <c r="BE30" s="219">
        <f>SUM(AA30:AC30)</f>
        <v>849.63200000000006</v>
      </c>
      <c r="BF30" s="219">
        <f>SUM(AD30:AF30)</f>
        <v>1509.6680000000001</v>
      </c>
      <c r="BG30" s="219">
        <f>SUM(AG30:AI30)</f>
        <v>2476.9700000000003</v>
      </c>
      <c r="BH30" s="219">
        <f>SUM(AJ30:AL30)</f>
        <v>3072.2840000000001</v>
      </c>
      <c r="BI30" s="211"/>
      <c r="BJ30" s="219">
        <f>SUM(AM30:AO30)</f>
        <v>4091.5</v>
      </c>
      <c r="BK30" s="219">
        <f>SUM(AP30:AR30)</f>
        <v>3493.837</v>
      </c>
      <c r="BL30" s="219">
        <f>SUM(AS30:AU30)</f>
        <v>0</v>
      </c>
      <c r="BM30" s="219">
        <f>SUM(AV30:AX30)</f>
        <v>0</v>
      </c>
      <c r="BN30" s="212"/>
      <c r="BO30" s="219">
        <f>SUM(AZ30:BC30)</f>
        <v>818.48500000000001</v>
      </c>
      <c r="BP30" s="219">
        <f>SUM(BE30:BH30)</f>
        <v>7908.5540000000001</v>
      </c>
      <c r="BQ30" s="219">
        <f>SUM(BJ30:BM30)</f>
        <v>7585.3369999999995</v>
      </c>
    </row>
    <row r="31" spans="2:69" x14ac:dyDescent="0.35">
      <c r="B31" s="1" t="str">
        <f>B27</f>
        <v>MTN</v>
      </c>
      <c r="C31" s="219">
        <f>MTN!C14</f>
        <v>0</v>
      </c>
      <c r="D31" s="219">
        <f>MTN!D14</f>
        <v>0</v>
      </c>
      <c r="E31" s="219">
        <f>MTN!E14</f>
        <v>0</v>
      </c>
      <c r="F31" s="219">
        <f>MTN!F14</f>
        <v>0</v>
      </c>
      <c r="G31" s="219">
        <f>MTN!G14</f>
        <v>0</v>
      </c>
      <c r="H31" s="219">
        <f>MTN!H14</f>
        <v>0</v>
      </c>
      <c r="I31" s="219">
        <f>MTN!I14</f>
        <v>0</v>
      </c>
      <c r="J31" s="219">
        <f>MTN!J14</f>
        <v>0</v>
      </c>
      <c r="K31" s="219">
        <f>MTN!K14</f>
        <v>0</v>
      </c>
      <c r="L31" s="219">
        <f>MTN!L14</f>
        <v>0</v>
      </c>
      <c r="M31" s="219">
        <f>MTN!M14</f>
        <v>0</v>
      </c>
      <c r="N31" s="219">
        <f>MTN!N14</f>
        <v>0</v>
      </c>
      <c r="O31" s="219">
        <f>MTN!O14</f>
        <v>0</v>
      </c>
      <c r="P31" s="219">
        <f>MTN!P14</f>
        <v>0</v>
      </c>
      <c r="Q31" s="219">
        <f>MTN!Q14</f>
        <v>0</v>
      </c>
      <c r="R31" s="219">
        <f>MTN!R14</f>
        <v>0</v>
      </c>
      <c r="S31" s="219">
        <f>MTN!S14</f>
        <v>0</v>
      </c>
      <c r="T31" s="219">
        <f>MTN!T14</f>
        <v>0</v>
      </c>
      <c r="U31" s="219">
        <f>MTN!U14</f>
        <v>0</v>
      </c>
      <c r="V31" s="219">
        <f>MTN!V14</f>
        <v>0</v>
      </c>
      <c r="W31" s="219">
        <f>MTN!W14</f>
        <v>1106.0340000000001</v>
      </c>
      <c r="X31" s="219">
        <f>MTN!X14</f>
        <v>1378.72</v>
      </c>
      <c r="Y31" s="219">
        <f>MTN!Y14</f>
        <v>1602.5730000000001</v>
      </c>
      <c r="Z31" s="219">
        <f>MTN!Z14</f>
        <v>2293.5970000000002</v>
      </c>
      <c r="AA31" s="219">
        <f>MTN!AA14</f>
        <v>2356.6889999999999</v>
      </c>
      <c r="AB31" s="219">
        <f>MTN!AB14</f>
        <v>2659.0360000000001</v>
      </c>
      <c r="AC31" s="219">
        <f>MTN!AC14</f>
        <v>3374.6469999999999</v>
      </c>
      <c r="AD31" s="219">
        <f>MTN!AD14</f>
        <v>3709.5720000000001</v>
      </c>
      <c r="AE31" s="219">
        <f>MTN!AE14</f>
        <v>4139.183</v>
      </c>
      <c r="AF31" s="219">
        <f>MTN!AF14</f>
        <v>4248.8339999999998</v>
      </c>
      <c r="AG31" s="219">
        <f>MTN!AG14</f>
        <v>4827.8180000000002</v>
      </c>
      <c r="AH31" s="219">
        <f>MTN!AH14</f>
        <v>4767.308</v>
      </c>
      <c r="AI31" s="219">
        <f>MTN!AI14</f>
        <v>4812.9849999999997</v>
      </c>
      <c r="AJ31" s="219">
        <f>MTN!AJ14</f>
        <v>4719.7479999999996</v>
      </c>
      <c r="AK31" s="219">
        <f>MTN!AK14</f>
        <v>4691.7879999999996</v>
      </c>
      <c r="AL31" s="219">
        <f>MTN!AL14</f>
        <v>5370.3509999999997</v>
      </c>
      <c r="AM31" s="219">
        <f>MTN!AM14</f>
        <v>3517.4740000000002</v>
      </c>
      <c r="AN31" s="219">
        <f>MTN!AN14</f>
        <v>4400.76</v>
      </c>
      <c r="AO31" s="219">
        <f>MTN!AO14</f>
        <v>5266.84</v>
      </c>
      <c r="AP31" s="219">
        <f>MTN!AP14</f>
        <v>3288.6280000000002</v>
      </c>
      <c r="AQ31" s="219">
        <f>MTN!AQ14</f>
        <v>4491.7139999999999</v>
      </c>
      <c r="AR31" s="219">
        <f>MTN!AR14</f>
        <v>5273.1710000000003</v>
      </c>
      <c r="AS31" s="219">
        <f>MTN!AS14</f>
        <v>0</v>
      </c>
      <c r="AT31" s="219">
        <f>MTN!AT14</f>
        <v>0</v>
      </c>
      <c r="AU31" s="219">
        <f>MTN!AU14</f>
        <v>0</v>
      </c>
      <c r="AV31" s="219">
        <f>MTN!AV14</f>
        <v>0</v>
      </c>
      <c r="AW31" s="219">
        <f>MTN!AW14</f>
        <v>0</v>
      </c>
      <c r="AX31" s="219">
        <f>MTN!AX14</f>
        <v>0</v>
      </c>
      <c r="AY31" s="206"/>
      <c r="AZ31" s="219">
        <f>SUM(O31:Q31)</f>
        <v>0</v>
      </c>
      <c r="BA31" s="219">
        <f>SUM(R31:T31)</f>
        <v>0</v>
      </c>
      <c r="BB31" s="219">
        <f>SUM(U31:W31)</f>
        <v>1106.0340000000001</v>
      </c>
      <c r="BC31" s="219">
        <f>SUM(X31:Z31)</f>
        <v>5274.89</v>
      </c>
      <c r="BD31" s="212"/>
      <c r="BE31" s="219">
        <f>SUM(AA31:AC31)</f>
        <v>8390.3719999999994</v>
      </c>
      <c r="BF31" s="219">
        <f>SUM(AD31:AF31)</f>
        <v>12097.589</v>
      </c>
      <c r="BG31" s="219">
        <f>SUM(AG31:AI31)</f>
        <v>14408.111000000001</v>
      </c>
      <c r="BH31" s="219">
        <f>SUM(AJ31:AL31)</f>
        <v>14781.886999999999</v>
      </c>
      <c r="BI31" s="211"/>
      <c r="BJ31" s="219">
        <f>SUM(AM31:AO31)</f>
        <v>13185.074000000001</v>
      </c>
      <c r="BK31" s="219">
        <f>SUM(AP31:AR31)</f>
        <v>13053.513000000001</v>
      </c>
      <c r="BL31" s="219">
        <f>SUM(AS31:AU31)</f>
        <v>0</v>
      </c>
      <c r="BM31" s="219">
        <f>SUM(AV31:AX31)</f>
        <v>0</v>
      </c>
      <c r="BN31" s="212"/>
      <c r="BO31" s="219">
        <f>SUM(AZ31:BC31)</f>
        <v>6380.9240000000009</v>
      </c>
      <c r="BP31" s="219">
        <f>SUM(BE31:BH31)</f>
        <v>49677.959000000003</v>
      </c>
      <c r="BQ31" s="219">
        <f>SUM(BJ31:BM31)</f>
        <v>26238.587</v>
      </c>
    </row>
    <row r="32" spans="2:69" x14ac:dyDescent="0.35">
      <c r="B32" s="3"/>
      <c r="C32" s="218">
        <f>C29-'Vue Globale du Marché'!C14</f>
        <v>0</v>
      </c>
      <c r="D32" s="218">
        <f>D29-'Vue Globale du Marché'!D14</f>
        <v>0</v>
      </c>
      <c r="E32" s="218">
        <f>E29-'Vue Globale du Marché'!E14</f>
        <v>0</v>
      </c>
      <c r="F32" s="218">
        <f>F29-'Vue Globale du Marché'!F14</f>
        <v>0</v>
      </c>
      <c r="G32" s="218">
        <f>G29-'Vue Globale du Marché'!G14</f>
        <v>0</v>
      </c>
      <c r="H32" s="218">
        <f>H29-'Vue Globale du Marché'!H14</f>
        <v>0</v>
      </c>
      <c r="I32" s="218">
        <f>I29-'Vue Globale du Marché'!I14</f>
        <v>0</v>
      </c>
      <c r="J32" s="218">
        <f>J29-'Vue Globale du Marché'!J14</f>
        <v>0</v>
      </c>
      <c r="K32" s="218">
        <f>K29-'Vue Globale du Marché'!K14</f>
        <v>0</v>
      </c>
      <c r="L32" s="218">
        <f>L29-'Vue Globale du Marché'!L14</f>
        <v>0</v>
      </c>
      <c r="M32" s="218">
        <f>M29-'Vue Globale du Marché'!M14</f>
        <v>0</v>
      </c>
      <c r="N32" s="218">
        <f>N29-'Vue Globale du Marché'!N14</f>
        <v>0</v>
      </c>
      <c r="O32" s="218">
        <f>O29-'Vue Globale du Marché'!O14</f>
        <v>0</v>
      </c>
      <c r="P32" s="218">
        <f>P29-'Vue Globale du Marché'!P14</f>
        <v>0</v>
      </c>
      <c r="Q32" s="218">
        <f>Q29-'Vue Globale du Marché'!Q14</f>
        <v>0</v>
      </c>
      <c r="R32" s="218">
        <f>R29-'Vue Globale du Marché'!R14</f>
        <v>0</v>
      </c>
      <c r="S32" s="218">
        <f>S29-'Vue Globale du Marché'!S14</f>
        <v>0</v>
      </c>
      <c r="T32" s="218">
        <f>T29-'Vue Globale du Marché'!T14</f>
        <v>0</v>
      </c>
      <c r="U32" s="218">
        <f>U29-'Vue Globale du Marché'!U14</f>
        <v>0</v>
      </c>
      <c r="V32" s="218">
        <f>V29-'Vue Globale du Marché'!V14</f>
        <v>0</v>
      </c>
      <c r="W32" s="218">
        <f>W29-'Vue Globale du Marché'!W14</f>
        <v>0</v>
      </c>
      <c r="X32" s="218">
        <f>X29-'Vue Globale du Marché'!X14</f>
        <v>0</v>
      </c>
      <c r="Y32" s="218">
        <f>Y29-'Vue Globale du Marché'!Y14</f>
        <v>0</v>
      </c>
      <c r="Z32" s="218">
        <f>Z29-'Vue Globale du Marché'!Z14</f>
        <v>0</v>
      </c>
      <c r="AA32" s="218">
        <f>AA29-'Vue Globale du Marché'!AA14</f>
        <v>0</v>
      </c>
      <c r="AB32" s="218">
        <f>AB29-'Vue Globale du Marché'!AB14</f>
        <v>0</v>
      </c>
      <c r="AC32" s="218">
        <f>AC29-'Vue Globale du Marché'!AC14</f>
        <v>0</v>
      </c>
      <c r="AD32" s="218">
        <f>AD29-'Vue Globale du Marché'!AD14</f>
        <v>0</v>
      </c>
      <c r="AE32" s="218">
        <f>AE29-'Vue Globale du Marché'!AE14</f>
        <v>0</v>
      </c>
      <c r="AF32" s="218">
        <f>AF29-'Vue Globale du Marché'!AF14</f>
        <v>0</v>
      </c>
      <c r="AG32" s="218">
        <f>AG29-'Vue Globale du Marché'!AG14</f>
        <v>0</v>
      </c>
      <c r="AH32" s="218">
        <f>AH29-'Vue Globale du Marché'!AH14</f>
        <v>0</v>
      </c>
      <c r="AI32" s="218">
        <f>AI29-'Vue Globale du Marché'!AI14</f>
        <v>0</v>
      </c>
      <c r="AJ32" s="218">
        <f>AJ29-'Vue Globale du Marché'!AJ14</f>
        <v>0</v>
      </c>
      <c r="AK32" s="218">
        <f>AK29-'Vue Globale du Marché'!AK14</f>
        <v>0</v>
      </c>
      <c r="AL32" s="218">
        <f>AL29-'Vue Globale du Marché'!AL14</f>
        <v>0</v>
      </c>
      <c r="AM32" s="218">
        <f>AM29-'Vue Globale du Marché'!AM14</f>
        <v>0</v>
      </c>
      <c r="AN32" s="218">
        <f>AN29-'Vue Globale du Marché'!AN14</f>
        <v>0</v>
      </c>
      <c r="AO32" s="218">
        <f>AO29-'Vue Globale du Marché'!AO14</f>
        <v>0</v>
      </c>
      <c r="AP32" s="218">
        <f>AP29-'Vue Globale du Marché'!AP14</f>
        <v>0</v>
      </c>
      <c r="AQ32" s="218">
        <f>AQ29-'Vue Globale du Marché'!AQ14</f>
        <v>0</v>
      </c>
      <c r="AR32" s="218">
        <f>AR29-'Vue Globale du Marché'!AR14</f>
        <v>0</v>
      </c>
      <c r="AS32" s="218">
        <f>AS29-'Vue Globale du Marché'!AS14</f>
        <v>0</v>
      </c>
      <c r="AT32" s="218">
        <f>AT29-'Vue Globale du Marché'!AT14</f>
        <v>0</v>
      </c>
      <c r="AU32" s="218">
        <f>AU29-'Vue Globale du Marché'!AU14</f>
        <v>0</v>
      </c>
      <c r="AV32" s="218">
        <f>AV29-'Vue Globale du Marché'!AV14</f>
        <v>0</v>
      </c>
      <c r="AW32" s="218">
        <f>AW29-'Vue Globale du Marché'!AW14</f>
        <v>0</v>
      </c>
      <c r="AX32" s="218">
        <f>AX29-'Vue Globale du Marché'!AX14</f>
        <v>0</v>
      </c>
      <c r="AY32" s="218"/>
      <c r="AZ32" s="218">
        <f>AZ29-'Vue Globale du Marché'!AZ14</f>
        <v>0</v>
      </c>
      <c r="BA32" s="218">
        <f>BA29-'Vue Globale du Marché'!BA14</f>
        <v>0</v>
      </c>
      <c r="BB32" s="218">
        <f>BB29-'Vue Globale du Marché'!BB14</f>
        <v>0</v>
      </c>
      <c r="BC32" s="218">
        <f>BC29-'Vue Globale du Marché'!BC14</f>
        <v>0</v>
      </c>
      <c r="BD32" s="218"/>
      <c r="BE32" s="218">
        <f>BE29-'Vue Globale du Marché'!BE14</f>
        <v>0</v>
      </c>
      <c r="BF32" s="218">
        <f>BF29-'Vue Globale du Marché'!BF14</f>
        <v>0</v>
      </c>
      <c r="BG32" s="218">
        <f>BG29-'Vue Globale du Marché'!BG14</f>
        <v>0</v>
      </c>
      <c r="BH32" s="218">
        <f>BH29-'Vue Globale du Marché'!BH14</f>
        <v>0</v>
      </c>
      <c r="BI32" s="218"/>
      <c r="BJ32" s="218">
        <f>BJ29-'Vue Globale du Marché'!BJ14</f>
        <v>0</v>
      </c>
      <c r="BK32" s="218">
        <f>BK29-'Vue Globale du Marché'!BK14</f>
        <v>0</v>
      </c>
      <c r="BL32" s="218">
        <f>BL29-'Vue Globale du Marché'!BL14</f>
        <v>0</v>
      </c>
      <c r="BM32" s="218">
        <f>BM29-'Vue Globale du Marché'!BM14</f>
        <v>0</v>
      </c>
      <c r="BN32" s="218"/>
      <c r="BO32" s="218">
        <f>BO29-'Vue Globale du Marché'!BO14</f>
        <v>0</v>
      </c>
      <c r="BP32" s="218">
        <f>BP29-'Vue Globale du Marché'!BP14</f>
        <v>0</v>
      </c>
      <c r="BQ32" s="218">
        <f>BQ29-'Vue Globale du Marché'!BQ14</f>
        <v>0</v>
      </c>
    </row>
    <row r="33" spans="2:69" x14ac:dyDescent="0.35">
      <c r="B33" s="3" t="s">
        <v>67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206"/>
      <c r="AZ33" s="93"/>
      <c r="BA33" s="93"/>
      <c r="BB33" s="93"/>
      <c r="BC33" s="93"/>
      <c r="BD33" s="206"/>
      <c r="BE33" s="93"/>
      <c r="BF33" s="93"/>
      <c r="BG33" s="93"/>
      <c r="BH33" s="93"/>
      <c r="BI33" s="206"/>
      <c r="BJ33" s="93"/>
      <c r="BK33" s="93"/>
      <c r="BL33" s="93"/>
      <c r="BM33" s="93"/>
      <c r="BN33" s="206"/>
      <c r="BO33" s="93"/>
      <c r="BP33" s="93"/>
      <c r="BQ33" s="93"/>
    </row>
    <row r="34" spans="2:69" x14ac:dyDescent="0.35">
      <c r="B34" s="1" t="str">
        <f>+B26</f>
        <v>AIRTTEL</v>
      </c>
      <c r="C34" s="208">
        <f>IF(ISERROR(C30/C$29),0,C30/C$29)</f>
        <v>0</v>
      </c>
      <c r="D34" s="208">
        <f t="shared" ref="D34:Z34" si="41">IF(ISERROR(D30/D$29),0,D30/D$29)</f>
        <v>0</v>
      </c>
      <c r="E34" s="208">
        <f t="shared" si="41"/>
        <v>0</v>
      </c>
      <c r="F34" s="208">
        <f t="shared" si="41"/>
        <v>0</v>
      </c>
      <c r="G34" s="208">
        <f t="shared" si="41"/>
        <v>0</v>
      </c>
      <c r="H34" s="208">
        <f t="shared" si="41"/>
        <v>0</v>
      </c>
      <c r="I34" s="208">
        <f t="shared" si="41"/>
        <v>0</v>
      </c>
      <c r="J34" s="208">
        <f t="shared" si="41"/>
        <v>0</v>
      </c>
      <c r="K34" s="208">
        <f t="shared" si="41"/>
        <v>0</v>
      </c>
      <c r="L34" s="208">
        <f t="shared" si="41"/>
        <v>0</v>
      </c>
      <c r="M34" s="208">
        <f t="shared" si="41"/>
        <v>0</v>
      </c>
      <c r="N34" s="208">
        <f t="shared" si="41"/>
        <v>0</v>
      </c>
      <c r="O34" s="208">
        <f t="shared" si="41"/>
        <v>0</v>
      </c>
      <c r="P34" s="208">
        <f t="shared" si="41"/>
        <v>0</v>
      </c>
      <c r="Q34" s="208">
        <f t="shared" si="41"/>
        <v>0</v>
      </c>
      <c r="R34" s="208">
        <f t="shared" si="41"/>
        <v>0</v>
      </c>
      <c r="S34" s="208">
        <f t="shared" si="41"/>
        <v>0</v>
      </c>
      <c r="T34" s="208">
        <f t="shared" si="41"/>
        <v>0</v>
      </c>
      <c r="U34" s="208">
        <f t="shared" si="41"/>
        <v>0</v>
      </c>
      <c r="V34" s="208">
        <f t="shared" si="41"/>
        <v>0</v>
      </c>
      <c r="W34" s="209">
        <f t="shared" si="41"/>
        <v>0.13584950180051861</v>
      </c>
      <c r="X34" s="209">
        <f t="shared" si="41"/>
        <v>0.12374875272493852</v>
      </c>
      <c r="Y34" s="209">
        <f t="shared" si="41"/>
        <v>0.11040964810463437</v>
      </c>
      <c r="Z34" s="209">
        <f t="shared" si="41"/>
        <v>9.8640374094601219E-2</v>
      </c>
      <c r="AA34" s="209">
        <f t="shared" ref="AA34:AL34" si="42">IF(ISERROR(AA30/AA$29),0,AA30/AA$29)</f>
        <v>9.0721472878356274E-2</v>
      </c>
      <c r="AB34" s="209">
        <f t="shared" si="42"/>
        <v>9.3509424442527772E-2</v>
      </c>
      <c r="AC34" s="209">
        <f t="shared" si="42"/>
        <v>9.1579446928019448E-2</v>
      </c>
      <c r="AD34" s="209">
        <f t="shared" si="42"/>
        <v>9.7938466469227756E-2</v>
      </c>
      <c r="AE34" s="209">
        <f t="shared" si="42"/>
        <v>0.10831020729632393</v>
      </c>
      <c r="AF34" s="209">
        <f t="shared" si="42"/>
        <v>0.12448897336397297</v>
      </c>
      <c r="AG34" s="209">
        <f t="shared" si="42"/>
        <v>0.13870464358814757</v>
      </c>
      <c r="AH34" s="209">
        <f t="shared" si="42"/>
        <v>0.14526353836957587</v>
      </c>
      <c r="AI34" s="209">
        <f t="shared" si="42"/>
        <v>0.15595191664223196</v>
      </c>
      <c r="AJ34" s="209">
        <f t="shared" si="42"/>
        <v>0.16971799866021922</v>
      </c>
      <c r="AK34" s="209">
        <f t="shared" si="42"/>
        <v>0.17234724600743581</v>
      </c>
      <c r="AL34" s="209">
        <f t="shared" si="42"/>
        <v>0.17390285086413806</v>
      </c>
      <c r="AM34" s="209">
        <f t="shared" ref="AM34:AX34" si="43">IF(ISERROR(AM30/AM$29),0,AM30/AM$29)</f>
        <v>0.28154319330930494</v>
      </c>
      <c r="AN34" s="209">
        <f t="shared" si="43"/>
        <v>0.22536423596259156</v>
      </c>
      <c r="AO34" s="209">
        <f t="shared" si="43"/>
        <v>0.21386106396920426</v>
      </c>
      <c r="AP34" s="209">
        <f t="shared" si="43"/>
        <v>0.19828336684964321</v>
      </c>
      <c r="AQ34" s="209">
        <f t="shared" si="43"/>
        <v>0.20809159077942713</v>
      </c>
      <c r="AR34" s="209">
        <f t="shared" si="43"/>
        <v>0.22148314978323147</v>
      </c>
      <c r="AS34" s="209">
        <f t="shared" si="43"/>
        <v>0</v>
      </c>
      <c r="AT34" s="209">
        <f t="shared" si="43"/>
        <v>0</v>
      </c>
      <c r="AU34" s="209">
        <f t="shared" si="43"/>
        <v>0</v>
      </c>
      <c r="AV34" s="209">
        <f t="shared" si="43"/>
        <v>0</v>
      </c>
      <c r="AW34" s="209">
        <f t="shared" si="43"/>
        <v>0</v>
      </c>
      <c r="AX34" s="209">
        <f t="shared" si="43"/>
        <v>0</v>
      </c>
      <c r="AY34" s="206"/>
      <c r="AZ34" s="209">
        <f t="shared" ref="AZ34:BC35" si="44">IF(ISERROR(AZ30/AZ$29),0,AZ30/AZ$29)</f>
        <v>0</v>
      </c>
      <c r="BA34" s="209">
        <f t="shared" si="44"/>
        <v>0</v>
      </c>
      <c r="BB34" s="209">
        <f t="shared" si="44"/>
        <v>0.13584950180051861</v>
      </c>
      <c r="BC34" s="209">
        <f t="shared" si="44"/>
        <v>0.10889602162344793</v>
      </c>
      <c r="BD34" s="206"/>
      <c r="BE34" s="209">
        <f t="shared" ref="BE34:BH35" si="45">IF(ISERROR(BE30/BE$29),0,BE30/BE$29)</f>
        <v>9.1951475345681682E-2</v>
      </c>
      <c r="BF34" s="209">
        <f t="shared" si="45"/>
        <v>0.11094579899534492</v>
      </c>
      <c r="BG34" s="209">
        <f t="shared" si="45"/>
        <v>0.14669577243958734</v>
      </c>
      <c r="BH34" s="209">
        <f t="shared" si="45"/>
        <v>0.17207654166637029</v>
      </c>
      <c r="BI34" s="210"/>
      <c r="BJ34" s="209">
        <f t="shared" ref="BJ34:BM35" si="46">IF(ISERROR(BJ30/BJ$29),0,BJ30/BJ$29)</f>
        <v>0.2368235739331189</v>
      </c>
      <c r="BK34" s="209">
        <f t="shared" si="46"/>
        <v>0.21114178403188424</v>
      </c>
      <c r="BL34" s="209">
        <f t="shared" si="46"/>
        <v>0</v>
      </c>
      <c r="BM34" s="209">
        <f t="shared" si="46"/>
        <v>0</v>
      </c>
      <c r="BN34" s="210"/>
      <c r="BO34" s="209">
        <f t="shared" ref="BO34:BQ35" si="47">IF(ISERROR(BO30/BO$29),0,BO30/BO$29)</f>
        <v>0.11368780409614178</v>
      </c>
      <c r="BP34" s="209">
        <f t="shared" si="47"/>
        <v>0.13733344125212094</v>
      </c>
      <c r="BQ34" s="209">
        <f t="shared" si="47"/>
        <v>0.22425952116022965</v>
      </c>
    </row>
    <row r="35" spans="2:69" x14ac:dyDescent="0.35">
      <c r="B35" s="1" t="str">
        <f>B31</f>
        <v>MTN</v>
      </c>
      <c r="C35" s="208">
        <f>IF(ISERROR(C31/C$29),0,C31/C$29)</f>
        <v>0</v>
      </c>
      <c r="D35" s="208">
        <f t="shared" ref="D35:Z35" si="48">IF(ISERROR(D31/D$29),0,D31/D$29)</f>
        <v>0</v>
      </c>
      <c r="E35" s="208">
        <f t="shared" si="48"/>
        <v>0</v>
      </c>
      <c r="F35" s="208">
        <f t="shared" si="48"/>
        <v>0</v>
      </c>
      <c r="G35" s="208">
        <f t="shared" si="48"/>
        <v>0</v>
      </c>
      <c r="H35" s="208">
        <f t="shared" si="48"/>
        <v>0</v>
      </c>
      <c r="I35" s="208">
        <f t="shared" si="48"/>
        <v>0</v>
      </c>
      <c r="J35" s="208">
        <f t="shared" si="48"/>
        <v>0</v>
      </c>
      <c r="K35" s="208">
        <f t="shared" si="48"/>
        <v>0</v>
      </c>
      <c r="L35" s="208">
        <f t="shared" si="48"/>
        <v>0</v>
      </c>
      <c r="M35" s="208">
        <f t="shared" si="48"/>
        <v>0</v>
      </c>
      <c r="N35" s="208">
        <f t="shared" si="48"/>
        <v>0</v>
      </c>
      <c r="O35" s="208">
        <f t="shared" si="48"/>
        <v>0</v>
      </c>
      <c r="P35" s="208">
        <f t="shared" si="48"/>
        <v>0</v>
      </c>
      <c r="Q35" s="208">
        <f t="shared" si="48"/>
        <v>0</v>
      </c>
      <c r="R35" s="208">
        <f t="shared" si="48"/>
        <v>0</v>
      </c>
      <c r="S35" s="208">
        <f t="shared" si="48"/>
        <v>0</v>
      </c>
      <c r="T35" s="208">
        <f t="shared" si="48"/>
        <v>0</v>
      </c>
      <c r="U35" s="208">
        <f t="shared" si="48"/>
        <v>0</v>
      </c>
      <c r="V35" s="208">
        <f t="shared" si="48"/>
        <v>0</v>
      </c>
      <c r="W35" s="209">
        <f t="shared" si="48"/>
        <v>0.86415049819948142</v>
      </c>
      <c r="X35" s="209">
        <f t="shared" si="48"/>
        <v>0.87625124727506143</v>
      </c>
      <c r="Y35" s="209">
        <f t="shared" si="48"/>
        <v>0.88959035189536562</v>
      </c>
      <c r="Z35" s="209">
        <f t="shared" si="48"/>
        <v>0.90135962590539875</v>
      </c>
      <c r="AA35" s="209">
        <f t="shared" ref="AA35:AL35" si="49">IF(ISERROR(AA31/AA$29),0,AA31/AA$29)</f>
        <v>0.9092785271216437</v>
      </c>
      <c r="AB35" s="209">
        <f t="shared" si="49"/>
        <v>0.90649057555747226</v>
      </c>
      <c r="AC35" s="209">
        <f t="shared" si="49"/>
        <v>0.90842055307198055</v>
      </c>
      <c r="AD35" s="209">
        <f t="shared" si="49"/>
        <v>0.90206153353077223</v>
      </c>
      <c r="AE35" s="209">
        <f t="shared" si="49"/>
        <v>0.8916897927036761</v>
      </c>
      <c r="AF35" s="209">
        <f t="shared" si="49"/>
        <v>0.87551102663602709</v>
      </c>
      <c r="AG35" s="209">
        <f t="shared" si="49"/>
        <v>0.86129535641185251</v>
      </c>
      <c r="AH35" s="209">
        <f t="shared" si="49"/>
        <v>0.85473646163042416</v>
      </c>
      <c r="AI35" s="209">
        <f t="shared" si="49"/>
        <v>0.84404808335776815</v>
      </c>
      <c r="AJ35" s="209">
        <f t="shared" si="49"/>
        <v>0.83028200133978081</v>
      </c>
      <c r="AK35" s="209">
        <f t="shared" si="49"/>
        <v>0.82765275399256422</v>
      </c>
      <c r="AL35" s="209">
        <f t="shared" si="49"/>
        <v>0.82609714913586196</v>
      </c>
      <c r="AM35" s="209">
        <f t="shared" ref="AM35:AX35" si="50">IF(ISERROR(AM31/AM$29),0,AM31/AM$29)</f>
        <v>0.71845680669069512</v>
      </c>
      <c r="AN35" s="209">
        <f t="shared" si="50"/>
        <v>0.77463576403740853</v>
      </c>
      <c r="AO35" s="209">
        <f t="shared" si="50"/>
        <v>0.78613893603079577</v>
      </c>
      <c r="AP35" s="209">
        <f t="shared" si="50"/>
        <v>0.80171663315035679</v>
      </c>
      <c r="AQ35" s="209">
        <f t="shared" si="50"/>
        <v>0.79190840922057293</v>
      </c>
      <c r="AR35" s="209">
        <f t="shared" si="50"/>
        <v>0.77851685021676853</v>
      </c>
      <c r="AS35" s="209">
        <f t="shared" si="50"/>
        <v>0</v>
      </c>
      <c r="AT35" s="209">
        <f t="shared" si="50"/>
        <v>0</v>
      </c>
      <c r="AU35" s="209">
        <f t="shared" si="50"/>
        <v>0</v>
      </c>
      <c r="AV35" s="209">
        <f t="shared" si="50"/>
        <v>0</v>
      </c>
      <c r="AW35" s="209">
        <f t="shared" si="50"/>
        <v>0</v>
      </c>
      <c r="AX35" s="209">
        <f t="shared" si="50"/>
        <v>0</v>
      </c>
      <c r="AY35" s="206"/>
      <c r="AZ35" s="209">
        <f t="shared" si="44"/>
        <v>0</v>
      </c>
      <c r="BA35" s="209">
        <f t="shared" si="44"/>
        <v>0</v>
      </c>
      <c r="BB35" s="209">
        <f t="shared" si="44"/>
        <v>0.86415049819948142</v>
      </c>
      <c r="BC35" s="209">
        <f t="shared" si="44"/>
        <v>0.89110397837655209</v>
      </c>
      <c r="BD35" s="206"/>
      <c r="BE35" s="209">
        <f t="shared" si="45"/>
        <v>0.9080485246543184</v>
      </c>
      <c r="BF35" s="209">
        <f t="shared" si="45"/>
        <v>0.88905420100465515</v>
      </c>
      <c r="BG35" s="209">
        <f t="shared" si="45"/>
        <v>0.85330422756041258</v>
      </c>
      <c r="BH35" s="209">
        <f t="shared" si="45"/>
        <v>0.82792345833362968</v>
      </c>
      <c r="BI35" s="210"/>
      <c r="BJ35" s="209">
        <f t="shared" si="46"/>
        <v>0.76317642606688108</v>
      </c>
      <c r="BK35" s="209">
        <f t="shared" si="46"/>
        <v>0.78885821596811567</v>
      </c>
      <c r="BL35" s="209">
        <f t="shared" si="46"/>
        <v>0</v>
      </c>
      <c r="BM35" s="209">
        <f t="shared" si="46"/>
        <v>0</v>
      </c>
      <c r="BN35" s="210"/>
      <c r="BO35" s="209">
        <f t="shared" si="47"/>
        <v>0.88631219590385824</v>
      </c>
      <c r="BP35" s="209">
        <f t="shared" si="47"/>
        <v>0.86266655874787901</v>
      </c>
      <c r="BQ35" s="209">
        <f t="shared" si="47"/>
        <v>0.77574047883977038</v>
      </c>
    </row>
    <row r="36" spans="2:69" x14ac:dyDescent="0.35">
      <c r="B36" s="3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206"/>
      <c r="AZ36" s="93"/>
      <c r="BA36" s="93"/>
      <c r="BB36" s="93"/>
      <c r="BC36" s="93"/>
      <c r="BD36" s="206"/>
      <c r="BE36" s="93"/>
      <c r="BF36" s="93"/>
      <c r="BG36" s="93"/>
      <c r="BH36" s="93"/>
      <c r="BI36" s="206"/>
      <c r="BJ36" s="93"/>
      <c r="BK36" s="93"/>
      <c r="BL36" s="93"/>
      <c r="BM36" s="93"/>
      <c r="BN36" s="206"/>
      <c r="BO36" s="93"/>
      <c r="BP36" s="93"/>
      <c r="BQ36" s="93"/>
    </row>
    <row r="37" spans="2:69" x14ac:dyDescent="0.35">
      <c r="B37" s="1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206"/>
      <c r="AZ37" s="93"/>
      <c r="BA37" s="93"/>
      <c r="BB37" s="93"/>
      <c r="BC37" s="93"/>
      <c r="BD37" s="206"/>
      <c r="BE37" s="93"/>
      <c r="BF37" s="93"/>
      <c r="BG37" s="93"/>
      <c r="BH37" s="93"/>
      <c r="BI37" s="206"/>
      <c r="BJ37" s="93"/>
      <c r="BK37" s="93"/>
      <c r="BL37" s="93"/>
      <c r="BM37" s="93"/>
      <c r="BN37" s="206"/>
      <c r="BO37" s="93"/>
      <c r="BP37" s="93"/>
      <c r="BQ37" s="93"/>
    </row>
    <row r="38" spans="2:69" x14ac:dyDescent="0.35">
      <c r="B38" s="4" t="s">
        <v>81</v>
      </c>
      <c r="C38" s="57">
        <f>C39+C40</f>
        <v>0</v>
      </c>
      <c r="D38" s="57">
        <f t="shared" ref="D38:Z38" si="51">D39+D40</f>
        <v>0</v>
      </c>
      <c r="E38" s="57">
        <f t="shared" si="51"/>
        <v>0</v>
      </c>
      <c r="F38" s="57">
        <f t="shared" si="51"/>
        <v>0</v>
      </c>
      <c r="G38" s="57">
        <f t="shared" si="51"/>
        <v>0</v>
      </c>
      <c r="H38" s="57">
        <f t="shared" si="51"/>
        <v>0</v>
      </c>
      <c r="I38" s="57">
        <f t="shared" si="51"/>
        <v>0</v>
      </c>
      <c r="J38" s="57">
        <f t="shared" si="51"/>
        <v>0</v>
      </c>
      <c r="K38" s="57">
        <f t="shared" si="51"/>
        <v>0</v>
      </c>
      <c r="L38" s="57">
        <f t="shared" si="51"/>
        <v>0</v>
      </c>
      <c r="M38" s="57">
        <f t="shared" si="51"/>
        <v>0</v>
      </c>
      <c r="N38" s="57">
        <f t="shared" si="51"/>
        <v>0</v>
      </c>
      <c r="O38" s="57">
        <f t="shared" si="51"/>
        <v>0</v>
      </c>
      <c r="P38" s="57">
        <f t="shared" si="51"/>
        <v>0</v>
      </c>
      <c r="Q38" s="57">
        <f t="shared" si="51"/>
        <v>0</v>
      </c>
      <c r="R38" s="57">
        <f t="shared" si="51"/>
        <v>0</v>
      </c>
      <c r="S38" s="57">
        <f t="shared" si="51"/>
        <v>0</v>
      </c>
      <c r="T38" s="57">
        <f t="shared" si="51"/>
        <v>0</v>
      </c>
      <c r="U38" s="57">
        <f t="shared" si="51"/>
        <v>0</v>
      </c>
      <c r="V38" s="57">
        <f t="shared" si="51"/>
        <v>0</v>
      </c>
      <c r="W38" s="57">
        <f t="shared" si="51"/>
        <v>891.1049999999999</v>
      </c>
      <c r="X38" s="57">
        <f t="shared" si="51"/>
        <v>1190.7600000000002</v>
      </c>
      <c r="Y38" s="57">
        <f t="shared" si="51"/>
        <v>1473.068</v>
      </c>
      <c r="Z38" s="57">
        <f t="shared" si="51"/>
        <v>2150.4760000000001</v>
      </c>
      <c r="AA38" s="57">
        <f t="shared" ref="AA38:AL38" si="52">AA39+AA40</f>
        <v>2464.058</v>
      </c>
      <c r="AB38" s="57">
        <f t="shared" si="52"/>
        <v>2779.8989999999999</v>
      </c>
      <c r="AC38" s="57">
        <f t="shared" si="52"/>
        <v>3585.6790000000001</v>
      </c>
      <c r="AD38" s="57">
        <f t="shared" si="52"/>
        <v>4010.9139999999998</v>
      </c>
      <c r="AE38" s="57">
        <f t="shared" si="52"/>
        <v>4572.2929999999997</v>
      </c>
      <c r="AF38" s="57">
        <f t="shared" si="52"/>
        <v>4795.3729999999996</v>
      </c>
      <c r="AG38" s="57">
        <f t="shared" si="52"/>
        <v>5433.9929999999995</v>
      </c>
      <c r="AH38" s="57">
        <f t="shared" si="52"/>
        <v>5468.9259999999995</v>
      </c>
      <c r="AI38" s="57">
        <f t="shared" si="52"/>
        <v>5607.0749999999998</v>
      </c>
      <c r="AJ38" s="57">
        <f t="shared" si="52"/>
        <v>5500.9590000000007</v>
      </c>
      <c r="AK38" s="57">
        <f t="shared" si="52"/>
        <v>5357.7790000000005</v>
      </c>
      <c r="AL38" s="57">
        <f t="shared" si="52"/>
        <v>5886.6120000000001</v>
      </c>
      <c r="AM38" s="57">
        <f t="shared" ref="AM38:AX38" si="53">AM39+AM40</f>
        <v>4532.4349999999995</v>
      </c>
      <c r="AN38" s="57">
        <f t="shared" si="53"/>
        <v>4950.1989999999996</v>
      </c>
      <c r="AO38" s="57">
        <f t="shared" si="53"/>
        <v>5724.1940000000004</v>
      </c>
      <c r="AP38" s="57">
        <f t="shared" si="53"/>
        <v>3306.9319999999998</v>
      </c>
      <c r="AQ38" s="57">
        <f t="shared" si="53"/>
        <v>4773.643</v>
      </c>
      <c r="AR38" s="57">
        <f t="shared" si="53"/>
        <v>5824.6559999999999</v>
      </c>
      <c r="AS38" s="57">
        <f t="shared" si="53"/>
        <v>0</v>
      </c>
      <c r="AT38" s="57">
        <f t="shared" si="53"/>
        <v>0</v>
      </c>
      <c r="AU38" s="57">
        <f t="shared" si="53"/>
        <v>0</v>
      </c>
      <c r="AV38" s="57">
        <f t="shared" si="53"/>
        <v>0</v>
      </c>
      <c r="AW38" s="57">
        <f t="shared" si="53"/>
        <v>0</v>
      </c>
      <c r="AX38" s="57">
        <f t="shared" si="53"/>
        <v>0</v>
      </c>
      <c r="AY38" s="206"/>
      <c r="AZ38" s="57">
        <f>SUM(AZ39:AZ40)</f>
        <v>0</v>
      </c>
      <c r="BA38" s="57">
        <f>SUM(BA39:BA40)</f>
        <v>0</v>
      </c>
      <c r="BB38" s="57">
        <f>SUM(BB39:BB40)</f>
        <v>891.1049999999999</v>
      </c>
      <c r="BC38" s="57">
        <f>SUM(BC39:BC40)</f>
        <v>4814.304000000001</v>
      </c>
      <c r="BD38" s="206"/>
      <c r="BE38" s="57">
        <f>SUM(BE39:BE40)</f>
        <v>8829.6360000000004</v>
      </c>
      <c r="BF38" s="57">
        <f>SUM(BF39:BF40)</f>
        <v>13378.58</v>
      </c>
      <c r="BG38" s="57">
        <f>SUM(BG39:BG40)</f>
        <v>16509.993999999999</v>
      </c>
      <c r="BH38" s="57">
        <f>SUM(BH39:BH40)</f>
        <v>16745.349999999999</v>
      </c>
      <c r="BI38" s="94"/>
      <c r="BJ38" s="57">
        <f>SUM(BJ39:BJ40)</f>
        <v>15206.828000000001</v>
      </c>
      <c r="BK38" s="57">
        <f>SUM(BK39:BK40)</f>
        <v>13905.231</v>
      </c>
      <c r="BL38" s="57">
        <f>SUM(BL39:BL40)</f>
        <v>0</v>
      </c>
      <c r="BM38" s="57">
        <f>SUM(BM39:BM40)</f>
        <v>0</v>
      </c>
      <c r="BN38" s="94"/>
      <c r="BO38" s="57">
        <f>SUM(BO39:BO40)</f>
        <v>5705.4090000000006</v>
      </c>
      <c r="BP38" s="57">
        <f>SUM(BP39:BP40)</f>
        <v>55463.55999999999</v>
      </c>
      <c r="BQ38" s="57">
        <f>SUM(BQ39:BQ40)</f>
        <v>29112.059000000001</v>
      </c>
    </row>
    <row r="39" spans="2:69" x14ac:dyDescent="0.35">
      <c r="B39" s="1" t="str">
        <f>B34</f>
        <v>AIRTTEL</v>
      </c>
      <c r="C39" s="219">
        <f>AIRTEL!C15</f>
        <v>0</v>
      </c>
      <c r="D39" s="219">
        <f>AIRTEL!D15</f>
        <v>0</v>
      </c>
      <c r="E39" s="219">
        <f>AIRTEL!E15</f>
        <v>0</v>
      </c>
      <c r="F39" s="219">
        <f>AIRTEL!F15</f>
        <v>0</v>
      </c>
      <c r="G39" s="219">
        <f>AIRTEL!G15</f>
        <v>0</v>
      </c>
      <c r="H39" s="219">
        <f>AIRTEL!H15</f>
        <v>0</v>
      </c>
      <c r="I39" s="219">
        <f>AIRTEL!I15</f>
        <v>0</v>
      </c>
      <c r="J39" s="219">
        <f>AIRTEL!J15</f>
        <v>0</v>
      </c>
      <c r="K39" s="219">
        <f>AIRTEL!K15</f>
        <v>0</v>
      </c>
      <c r="L39" s="219">
        <f>AIRTEL!L15</f>
        <v>0</v>
      </c>
      <c r="M39" s="219">
        <f>AIRTEL!M15</f>
        <v>0</v>
      </c>
      <c r="N39" s="219">
        <f>AIRTEL!N15</f>
        <v>0</v>
      </c>
      <c r="O39" s="219">
        <f>AIRTEL!O15</f>
        <v>0</v>
      </c>
      <c r="P39" s="219">
        <f>AIRTEL!P15</f>
        <v>0</v>
      </c>
      <c r="Q39" s="219">
        <f>AIRTEL!Q15</f>
        <v>0</v>
      </c>
      <c r="R39" s="219">
        <f>AIRTEL!R15</f>
        <v>0</v>
      </c>
      <c r="S39" s="219">
        <f>AIRTEL!S15</f>
        <v>0</v>
      </c>
      <c r="T39" s="219">
        <f>AIRTEL!T15</f>
        <v>0</v>
      </c>
      <c r="U39" s="219">
        <f>AIRTEL!U15</f>
        <v>0</v>
      </c>
      <c r="V39" s="219">
        <f>AIRTEL!V15</f>
        <v>0</v>
      </c>
      <c r="W39" s="219">
        <f>AIRTEL!W15</f>
        <v>78.453999999999994</v>
      </c>
      <c r="X39" s="219">
        <f>AIRTEL!X15</f>
        <v>90.13</v>
      </c>
      <c r="Y39" s="219">
        <f>AIRTEL!Y15</f>
        <v>93.731999999999999</v>
      </c>
      <c r="Z39" s="219">
        <f>AIRTEL!Z15</f>
        <v>122.03700000000001</v>
      </c>
      <c r="AA39" s="219">
        <f>AIRTEL!AA15</f>
        <v>126.005</v>
      </c>
      <c r="AB39" s="219">
        <f>AIRTEL!AB15</f>
        <v>139.005</v>
      </c>
      <c r="AC39" s="219">
        <f>AIRTEL!AC15</f>
        <v>188.61600000000001</v>
      </c>
      <c r="AD39" s="219">
        <f>AIRTEL!AD15</f>
        <v>233.22300000000001</v>
      </c>
      <c r="AE39" s="219">
        <f>AIRTEL!AE15</f>
        <v>302.72699999999998</v>
      </c>
      <c r="AF39" s="219">
        <f>AIRTEL!AF15</f>
        <v>392.11599999999999</v>
      </c>
      <c r="AG39" s="219">
        <f>AIRTEL!AG15</f>
        <v>513.048</v>
      </c>
      <c r="AH39" s="219">
        <f>AIRTEL!AH15</f>
        <v>578.48</v>
      </c>
      <c r="AI39" s="219">
        <f>AIRTEL!AI15</f>
        <v>639.91200000000003</v>
      </c>
      <c r="AJ39" s="219">
        <f>AIRTEL!AJ15</f>
        <v>699.654</v>
      </c>
      <c r="AK39" s="219">
        <f>AIRTEL!AK15</f>
        <v>697</v>
      </c>
      <c r="AL39" s="219">
        <f>AIRTEL!AL15</f>
        <v>783</v>
      </c>
      <c r="AM39" s="219">
        <f>AIRTEL!AM15</f>
        <v>1038.0360000000001</v>
      </c>
      <c r="AN39" s="219">
        <f>AIRTEL!AN15</f>
        <v>935.14099999999996</v>
      </c>
      <c r="AO39" s="219">
        <f>AIRTEL!AO15</f>
        <v>987.66700000000003</v>
      </c>
      <c r="AP39" s="219">
        <f>AIRTEL!AP15</f>
        <v>510.48399999999998</v>
      </c>
      <c r="AQ39" s="219">
        <f>AIRTEL!AQ15</f>
        <v>780.25700000000006</v>
      </c>
      <c r="AR39" s="219">
        <f>AIRTEL!AR15</f>
        <v>1011.774</v>
      </c>
      <c r="AS39" s="219">
        <f>AIRTEL!AS15</f>
        <v>0</v>
      </c>
      <c r="AT39" s="219">
        <f>AIRTEL!AT15</f>
        <v>0</v>
      </c>
      <c r="AU39" s="219">
        <f>AIRTEL!AU15</f>
        <v>0</v>
      </c>
      <c r="AV39" s="219">
        <f>AIRTEL!AV15</f>
        <v>0</v>
      </c>
      <c r="AW39" s="219">
        <f>AIRTEL!AW15</f>
        <v>0</v>
      </c>
      <c r="AX39" s="219">
        <f>AIRTEL!AX15</f>
        <v>0</v>
      </c>
      <c r="AY39" s="206"/>
      <c r="AZ39" s="219">
        <f>SUM(O39:Q39)</f>
        <v>0</v>
      </c>
      <c r="BA39" s="219">
        <f>SUM(R39:T39)</f>
        <v>0</v>
      </c>
      <c r="BB39" s="219">
        <f>SUM(U39:W39)</f>
        <v>78.453999999999994</v>
      </c>
      <c r="BC39" s="219">
        <f>SUM(X39:Z39)</f>
        <v>305.899</v>
      </c>
      <c r="BD39" s="212"/>
      <c r="BE39" s="219">
        <f>SUM(AA39:AC39)</f>
        <v>453.62599999999998</v>
      </c>
      <c r="BF39" s="219">
        <f>SUM(AD39:AF39)</f>
        <v>928.06600000000003</v>
      </c>
      <c r="BG39" s="219">
        <f>SUM(AG39:AI39)</f>
        <v>1731.44</v>
      </c>
      <c r="BH39" s="219">
        <f>SUM(AJ39:AL39)</f>
        <v>2179.654</v>
      </c>
      <c r="BI39" s="211"/>
      <c r="BJ39" s="219">
        <f>SUM(AM39:AO39)</f>
        <v>2960.8440000000001</v>
      </c>
      <c r="BK39" s="219">
        <f>SUM(AP39:AR39)</f>
        <v>2302.5149999999999</v>
      </c>
      <c r="BL39" s="219">
        <f>SUM(AS39:AU39)</f>
        <v>0</v>
      </c>
      <c r="BM39" s="219">
        <f>SUM(AV39:AX39)</f>
        <v>0</v>
      </c>
      <c r="BN39" s="212"/>
      <c r="BO39" s="219">
        <f>SUM(AZ39:BC39)</f>
        <v>384.35300000000001</v>
      </c>
      <c r="BP39" s="219">
        <f>SUM(BE39:BH39)</f>
        <v>5292.7860000000001</v>
      </c>
      <c r="BQ39" s="219">
        <f>SUM(BJ39:BM39)</f>
        <v>5263.3590000000004</v>
      </c>
    </row>
    <row r="40" spans="2:69" x14ac:dyDescent="0.35">
      <c r="B40" s="1" t="str">
        <f>B35</f>
        <v>MTN</v>
      </c>
      <c r="C40" s="219">
        <f>MTN!C15</f>
        <v>0</v>
      </c>
      <c r="D40" s="219">
        <f>MTN!D15</f>
        <v>0</v>
      </c>
      <c r="E40" s="219">
        <f>MTN!E15</f>
        <v>0</v>
      </c>
      <c r="F40" s="219">
        <f>MTN!F15</f>
        <v>0</v>
      </c>
      <c r="G40" s="219">
        <f>MTN!G15</f>
        <v>0</v>
      </c>
      <c r="H40" s="219">
        <f>MTN!H15</f>
        <v>0</v>
      </c>
      <c r="I40" s="219">
        <f>MTN!I15</f>
        <v>0</v>
      </c>
      <c r="J40" s="219">
        <f>MTN!J15</f>
        <v>0</v>
      </c>
      <c r="K40" s="219">
        <f>MTN!K15</f>
        <v>0</v>
      </c>
      <c r="L40" s="219">
        <f>MTN!L15</f>
        <v>0</v>
      </c>
      <c r="M40" s="219">
        <f>MTN!M15</f>
        <v>0</v>
      </c>
      <c r="N40" s="219">
        <f>MTN!N15</f>
        <v>0</v>
      </c>
      <c r="O40" s="219">
        <f>MTN!O15</f>
        <v>0</v>
      </c>
      <c r="P40" s="219">
        <f>MTN!P15</f>
        <v>0</v>
      </c>
      <c r="Q40" s="219">
        <f>MTN!Q15</f>
        <v>0</v>
      </c>
      <c r="R40" s="219">
        <f>MTN!R15</f>
        <v>0</v>
      </c>
      <c r="S40" s="219">
        <f>MTN!S15</f>
        <v>0</v>
      </c>
      <c r="T40" s="219">
        <f>MTN!T15</f>
        <v>0</v>
      </c>
      <c r="U40" s="219">
        <f>MTN!U15</f>
        <v>0</v>
      </c>
      <c r="V40" s="219">
        <f>MTN!V15</f>
        <v>0</v>
      </c>
      <c r="W40" s="219">
        <f>MTN!W15</f>
        <v>812.65099999999995</v>
      </c>
      <c r="X40" s="219">
        <f>MTN!X15</f>
        <v>1100.6300000000001</v>
      </c>
      <c r="Y40" s="219">
        <f>MTN!Y15</f>
        <v>1379.336</v>
      </c>
      <c r="Z40" s="219">
        <f>MTN!Z15</f>
        <v>2028.4390000000001</v>
      </c>
      <c r="AA40" s="219">
        <f>MTN!AA15</f>
        <v>2338.0529999999999</v>
      </c>
      <c r="AB40" s="219">
        <f>MTN!AB15</f>
        <v>2640.8939999999998</v>
      </c>
      <c r="AC40" s="219">
        <f>MTN!AC15</f>
        <v>3397.0630000000001</v>
      </c>
      <c r="AD40" s="219">
        <f>MTN!AD15</f>
        <v>3777.6909999999998</v>
      </c>
      <c r="AE40" s="219">
        <f>MTN!AE15</f>
        <v>4269.5659999999998</v>
      </c>
      <c r="AF40" s="219">
        <f>MTN!AF15</f>
        <v>4403.2569999999996</v>
      </c>
      <c r="AG40" s="219">
        <f>MTN!AG15</f>
        <v>4920.9449999999997</v>
      </c>
      <c r="AH40" s="219">
        <f>MTN!AH15</f>
        <v>4890.4459999999999</v>
      </c>
      <c r="AI40" s="219">
        <f>MTN!AI15</f>
        <v>4967.1629999999996</v>
      </c>
      <c r="AJ40" s="219">
        <f>MTN!AJ15</f>
        <v>4801.3050000000003</v>
      </c>
      <c r="AK40" s="219">
        <f>MTN!AK15</f>
        <v>4660.7790000000005</v>
      </c>
      <c r="AL40" s="219">
        <f>MTN!AL15</f>
        <v>5103.6120000000001</v>
      </c>
      <c r="AM40" s="219">
        <f>MTN!AM15</f>
        <v>3494.3989999999999</v>
      </c>
      <c r="AN40" s="219">
        <f>MTN!AN15</f>
        <v>4015.058</v>
      </c>
      <c r="AO40" s="219">
        <f>MTN!AO15</f>
        <v>4736.527</v>
      </c>
      <c r="AP40" s="219">
        <f>MTN!AP15</f>
        <v>2796.4479999999999</v>
      </c>
      <c r="AQ40" s="219">
        <f>MTN!AQ15</f>
        <v>3993.386</v>
      </c>
      <c r="AR40" s="219">
        <f>MTN!AR15</f>
        <v>4812.8819999999996</v>
      </c>
      <c r="AS40" s="219">
        <f>MTN!AS15</f>
        <v>0</v>
      </c>
      <c r="AT40" s="219">
        <f>MTN!AT15</f>
        <v>0</v>
      </c>
      <c r="AU40" s="219">
        <f>MTN!AU15</f>
        <v>0</v>
      </c>
      <c r="AV40" s="219">
        <f>MTN!AV15</f>
        <v>0</v>
      </c>
      <c r="AW40" s="219">
        <f>MTN!AW15</f>
        <v>0</v>
      </c>
      <c r="AX40" s="219">
        <f>MTN!AX15</f>
        <v>0</v>
      </c>
      <c r="AY40" s="206"/>
      <c r="AZ40" s="219">
        <f>SUM(O40:Q40)</f>
        <v>0</v>
      </c>
      <c r="BA40" s="219">
        <f>SUM(R40:T40)</f>
        <v>0</v>
      </c>
      <c r="BB40" s="219">
        <f>SUM(U40:W40)</f>
        <v>812.65099999999995</v>
      </c>
      <c r="BC40" s="219">
        <f>SUM(X40:Z40)</f>
        <v>4508.4050000000007</v>
      </c>
      <c r="BD40" s="212"/>
      <c r="BE40" s="219">
        <f>SUM(AA40:AC40)</f>
        <v>8376.01</v>
      </c>
      <c r="BF40" s="219">
        <f>SUM(AD40:AF40)</f>
        <v>12450.513999999999</v>
      </c>
      <c r="BG40" s="219">
        <f>SUM(AG40:AI40)</f>
        <v>14778.554</v>
      </c>
      <c r="BH40" s="219">
        <f>SUM(AJ40:AL40)</f>
        <v>14565.696</v>
      </c>
      <c r="BI40" s="211"/>
      <c r="BJ40" s="219">
        <f>SUM(AM40:AO40)</f>
        <v>12245.984</v>
      </c>
      <c r="BK40" s="219">
        <f>SUM(AP40:AR40)</f>
        <v>11602.716</v>
      </c>
      <c r="BL40" s="219">
        <f>SUM(AS40:AU40)</f>
        <v>0</v>
      </c>
      <c r="BM40" s="219">
        <f>SUM(AV40:AX40)</f>
        <v>0</v>
      </c>
      <c r="BN40" s="212"/>
      <c r="BO40" s="219">
        <f>SUM(AZ40:BC40)</f>
        <v>5321.0560000000005</v>
      </c>
      <c r="BP40" s="219">
        <f>SUM(BE40:BH40)</f>
        <v>50170.77399999999</v>
      </c>
      <c r="BQ40" s="219">
        <f>SUM(BJ40:BM40)</f>
        <v>23848.7</v>
      </c>
    </row>
    <row r="41" spans="2:69" x14ac:dyDescent="0.35">
      <c r="B41" s="1"/>
      <c r="C41" s="218">
        <f>C38-'Vue Globale du Marché'!C15</f>
        <v>0</v>
      </c>
      <c r="D41" s="218">
        <f>D38-'Vue Globale du Marché'!D15</f>
        <v>0</v>
      </c>
      <c r="E41" s="218">
        <f>E38-'Vue Globale du Marché'!E15</f>
        <v>0</v>
      </c>
      <c r="F41" s="218">
        <f>F38-'Vue Globale du Marché'!F15</f>
        <v>0</v>
      </c>
      <c r="G41" s="218">
        <f>G38-'Vue Globale du Marché'!G15</f>
        <v>0</v>
      </c>
      <c r="H41" s="218">
        <f>H38-'Vue Globale du Marché'!H15</f>
        <v>0</v>
      </c>
      <c r="I41" s="218">
        <f>I38-'Vue Globale du Marché'!I15</f>
        <v>0</v>
      </c>
      <c r="J41" s="218">
        <f>J38-'Vue Globale du Marché'!J15</f>
        <v>0</v>
      </c>
      <c r="K41" s="218">
        <f>K38-'Vue Globale du Marché'!K15</f>
        <v>0</v>
      </c>
      <c r="L41" s="218">
        <f>L38-'Vue Globale du Marché'!L15</f>
        <v>0</v>
      </c>
      <c r="M41" s="218">
        <f>M38-'Vue Globale du Marché'!M15</f>
        <v>0</v>
      </c>
      <c r="N41" s="218">
        <f>N38-'Vue Globale du Marché'!N15</f>
        <v>0</v>
      </c>
      <c r="O41" s="218">
        <f>O38-'Vue Globale du Marché'!O15</f>
        <v>0</v>
      </c>
      <c r="P41" s="218">
        <f>P38-'Vue Globale du Marché'!P15</f>
        <v>0</v>
      </c>
      <c r="Q41" s="218">
        <f>Q38-'Vue Globale du Marché'!Q15</f>
        <v>0</v>
      </c>
      <c r="R41" s="218">
        <f>R38-'Vue Globale du Marché'!R15</f>
        <v>0</v>
      </c>
      <c r="S41" s="218">
        <f>S38-'Vue Globale du Marché'!S15</f>
        <v>0</v>
      </c>
      <c r="T41" s="218">
        <f>T38-'Vue Globale du Marché'!T15</f>
        <v>0</v>
      </c>
      <c r="U41" s="218">
        <f>U38-'Vue Globale du Marché'!U15</f>
        <v>0</v>
      </c>
      <c r="V41" s="218">
        <f>V38-'Vue Globale du Marché'!V15</f>
        <v>0</v>
      </c>
      <c r="W41" s="218">
        <f>W38-'Vue Globale du Marché'!W15</f>
        <v>0</v>
      </c>
      <c r="X41" s="218">
        <f>X38-'Vue Globale du Marché'!X15</f>
        <v>0</v>
      </c>
      <c r="Y41" s="218">
        <f>Y38-'Vue Globale du Marché'!Y15</f>
        <v>0</v>
      </c>
      <c r="Z41" s="218">
        <f>Z38-'Vue Globale du Marché'!Z15</f>
        <v>0</v>
      </c>
      <c r="AA41" s="218">
        <f>AA38-'Vue Globale du Marché'!AA15</f>
        <v>0</v>
      </c>
      <c r="AB41" s="218">
        <f>AB38-'Vue Globale du Marché'!AB15</f>
        <v>0</v>
      </c>
      <c r="AC41" s="218">
        <f>AC38-'Vue Globale du Marché'!AC15</f>
        <v>0</v>
      </c>
      <c r="AD41" s="218">
        <f>AD38-'Vue Globale du Marché'!AD15</f>
        <v>0</v>
      </c>
      <c r="AE41" s="218">
        <f>AE38-'Vue Globale du Marché'!AE15</f>
        <v>0</v>
      </c>
      <c r="AF41" s="218">
        <f>AF38-'Vue Globale du Marché'!AF15</f>
        <v>0</v>
      </c>
      <c r="AG41" s="218">
        <f>AG38-'Vue Globale du Marché'!AG15</f>
        <v>0</v>
      </c>
      <c r="AH41" s="218">
        <f>AH38-'Vue Globale du Marché'!AH15</f>
        <v>0</v>
      </c>
      <c r="AI41" s="218">
        <f>AI38-'Vue Globale du Marché'!AI15</f>
        <v>0</v>
      </c>
      <c r="AJ41" s="218">
        <f>AJ38-'Vue Globale du Marché'!AJ15</f>
        <v>0</v>
      </c>
      <c r="AK41" s="218">
        <f>AK38-'Vue Globale du Marché'!AK15</f>
        <v>0</v>
      </c>
      <c r="AL41" s="218">
        <f>AL38-'Vue Globale du Marché'!AL15</f>
        <v>0</v>
      </c>
      <c r="AM41" s="218">
        <f>AM38-'Vue Globale du Marché'!AM15</f>
        <v>0</v>
      </c>
      <c r="AN41" s="218">
        <f>AN38-'Vue Globale du Marché'!AN15</f>
        <v>0</v>
      </c>
      <c r="AO41" s="218">
        <f>AO38-'Vue Globale du Marché'!AO15</f>
        <v>0</v>
      </c>
      <c r="AP41" s="218">
        <f>AP38-'Vue Globale du Marché'!AP15</f>
        <v>0</v>
      </c>
      <c r="AQ41" s="218">
        <f>AQ38-'Vue Globale du Marché'!AQ15</f>
        <v>0</v>
      </c>
      <c r="AR41" s="218">
        <f>AR38-'Vue Globale du Marché'!AR15</f>
        <v>0</v>
      </c>
      <c r="AS41" s="218">
        <f>AS38-'Vue Globale du Marché'!AS15</f>
        <v>0</v>
      </c>
      <c r="AT41" s="218">
        <f>AT38-'Vue Globale du Marché'!AT15</f>
        <v>0</v>
      </c>
      <c r="AU41" s="218">
        <f>AU38-'Vue Globale du Marché'!AU15</f>
        <v>0</v>
      </c>
      <c r="AV41" s="218">
        <f>AV38-'Vue Globale du Marché'!AV15</f>
        <v>0</v>
      </c>
      <c r="AW41" s="218">
        <f>AW38-'Vue Globale du Marché'!AW15</f>
        <v>0</v>
      </c>
      <c r="AX41" s="218">
        <f>AX38-'Vue Globale du Marché'!AX15</f>
        <v>0</v>
      </c>
      <c r="AY41" s="218"/>
      <c r="AZ41" s="218">
        <f>AZ38-'Vue Globale du Marché'!AZ15</f>
        <v>0</v>
      </c>
      <c r="BA41" s="218">
        <f>BA38-'Vue Globale du Marché'!BA15</f>
        <v>0</v>
      </c>
      <c r="BB41" s="218">
        <f>BB38-'Vue Globale du Marché'!BB15</f>
        <v>0</v>
      </c>
      <c r="BC41" s="218">
        <f>BC38-'Vue Globale du Marché'!BC15</f>
        <v>0</v>
      </c>
      <c r="BD41" s="218"/>
      <c r="BE41" s="218">
        <f>BE38-'Vue Globale du Marché'!BE15</f>
        <v>0</v>
      </c>
      <c r="BF41" s="218">
        <f>BF38-'Vue Globale du Marché'!BF15</f>
        <v>0</v>
      </c>
      <c r="BG41" s="218">
        <f>BG38-'Vue Globale du Marché'!BG15</f>
        <v>0</v>
      </c>
      <c r="BH41" s="218">
        <f>BH38-'Vue Globale du Marché'!BH15</f>
        <v>0</v>
      </c>
      <c r="BI41" s="218"/>
      <c r="BJ41" s="218">
        <f>BJ38-'Vue Globale du Marché'!BJ15</f>
        <v>0</v>
      </c>
      <c r="BK41" s="218">
        <f>BK38-'Vue Globale du Marché'!BK15</f>
        <v>0</v>
      </c>
      <c r="BL41" s="218">
        <f>BL38-'Vue Globale du Marché'!BL15</f>
        <v>0</v>
      </c>
      <c r="BM41" s="218">
        <f>BM38-'Vue Globale du Marché'!BM15</f>
        <v>0</v>
      </c>
      <c r="BN41" s="218"/>
      <c r="BO41" s="218">
        <f>BO38-'Vue Globale du Marché'!BO15</f>
        <v>0</v>
      </c>
      <c r="BP41" s="218">
        <f>BP38-'Vue Globale du Marché'!BP15</f>
        <v>0</v>
      </c>
      <c r="BQ41" s="218">
        <f>BQ38-'Vue Globale du Marché'!BQ15</f>
        <v>0</v>
      </c>
    </row>
    <row r="42" spans="2:69" x14ac:dyDescent="0.35">
      <c r="B42" s="3" t="s">
        <v>69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206"/>
      <c r="AZ42" s="93"/>
      <c r="BA42" s="93"/>
      <c r="BB42" s="93"/>
      <c r="BC42" s="93"/>
      <c r="BD42" s="206"/>
      <c r="BE42" s="93"/>
      <c r="BF42" s="93"/>
      <c r="BG42" s="93"/>
      <c r="BH42" s="93"/>
      <c r="BI42" s="206"/>
      <c r="BJ42" s="93"/>
      <c r="BK42" s="93"/>
      <c r="BL42" s="93"/>
      <c r="BM42" s="93"/>
      <c r="BN42" s="206"/>
      <c r="BO42" s="93"/>
      <c r="BP42" s="93"/>
      <c r="BQ42" s="93"/>
    </row>
    <row r="43" spans="2:69" x14ac:dyDescent="0.35">
      <c r="B43" s="1" t="str">
        <f>B39</f>
        <v>AIRTTEL</v>
      </c>
      <c r="C43" s="208">
        <f>IF(ISERROR(C39/C$38),0,C39/C$38)</f>
        <v>0</v>
      </c>
      <c r="D43" s="208">
        <f t="shared" ref="D43:Z43" si="54">IF(ISERROR(D39/D$38),0,D39/D$38)</f>
        <v>0</v>
      </c>
      <c r="E43" s="208">
        <f t="shared" si="54"/>
        <v>0</v>
      </c>
      <c r="F43" s="208">
        <f t="shared" si="54"/>
        <v>0</v>
      </c>
      <c r="G43" s="208">
        <f t="shared" si="54"/>
        <v>0</v>
      </c>
      <c r="H43" s="208">
        <f t="shared" si="54"/>
        <v>0</v>
      </c>
      <c r="I43" s="208">
        <f t="shared" si="54"/>
        <v>0</v>
      </c>
      <c r="J43" s="208">
        <f t="shared" si="54"/>
        <v>0</v>
      </c>
      <c r="K43" s="208">
        <f t="shared" si="54"/>
        <v>0</v>
      </c>
      <c r="L43" s="208">
        <f t="shared" si="54"/>
        <v>0</v>
      </c>
      <c r="M43" s="208">
        <f t="shared" si="54"/>
        <v>0</v>
      </c>
      <c r="N43" s="208">
        <f t="shared" si="54"/>
        <v>0</v>
      </c>
      <c r="O43" s="208">
        <f t="shared" si="54"/>
        <v>0</v>
      </c>
      <c r="P43" s="208">
        <f t="shared" si="54"/>
        <v>0</v>
      </c>
      <c r="Q43" s="208">
        <f t="shared" si="54"/>
        <v>0</v>
      </c>
      <c r="R43" s="208">
        <f t="shared" si="54"/>
        <v>0</v>
      </c>
      <c r="S43" s="208">
        <f t="shared" si="54"/>
        <v>0</v>
      </c>
      <c r="T43" s="208">
        <f t="shared" si="54"/>
        <v>0</v>
      </c>
      <c r="U43" s="208">
        <f t="shared" si="54"/>
        <v>0</v>
      </c>
      <c r="V43" s="208">
        <f t="shared" si="54"/>
        <v>0</v>
      </c>
      <c r="W43" s="209">
        <f t="shared" si="54"/>
        <v>8.8041252153225488E-2</v>
      </c>
      <c r="X43" s="209">
        <f t="shared" si="54"/>
        <v>7.5691155228593487E-2</v>
      </c>
      <c r="Y43" s="209">
        <f t="shared" si="54"/>
        <v>6.3630463766777903E-2</v>
      </c>
      <c r="Z43" s="209">
        <f t="shared" si="54"/>
        <v>5.6748831421508543E-2</v>
      </c>
      <c r="AA43" s="209">
        <f t="shared" ref="AA43:AL43" si="55">IF(ISERROR(AA39/AA$38),0,AA39/AA$38)</f>
        <v>5.1137189140840027E-2</v>
      </c>
      <c r="AB43" s="209">
        <f t="shared" si="55"/>
        <v>5.0003615239258691E-2</v>
      </c>
      <c r="AC43" s="209">
        <f t="shared" si="55"/>
        <v>5.2602589356158205E-2</v>
      </c>
      <c r="AD43" s="209">
        <f t="shared" si="55"/>
        <v>5.8147095649520288E-2</v>
      </c>
      <c r="AE43" s="209">
        <f t="shared" si="55"/>
        <v>6.6209011539724166E-2</v>
      </c>
      <c r="AF43" s="209">
        <f t="shared" si="55"/>
        <v>8.1769655874527392E-2</v>
      </c>
      <c r="AG43" s="209">
        <f t="shared" si="55"/>
        <v>9.4414549301038861E-2</v>
      </c>
      <c r="AH43" s="209">
        <f t="shared" si="55"/>
        <v>0.10577579583267356</v>
      </c>
      <c r="AI43" s="209">
        <f t="shared" si="55"/>
        <v>0.11412581426144648</v>
      </c>
      <c r="AJ43" s="209">
        <f t="shared" si="55"/>
        <v>0.12718764128218368</v>
      </c>
      <c r="AK43" s="209">
        <f t="shared" si="55"/>
        <v>0.13009121876807533</v>
      </c>
      <c r="AL43" s="209">
        <f t="shared" si="55"/>
        <v>0.13301369276588978</v>
      </c>
      <c r="AM43" s="209">
        <f t="shared" ref="AM43:AX43" si="56">IF(ISERROR(AM39/AM$38),0,AM39/AM$38)</f>
        <v>0.22902391319456322</v>
      </c>
      <c r="AN43" s="209">
        <f t="shared" si="56"/>
        <v>0.18890977918261467</v>
      </c>
      <c r="AO43" s="209">
        <f t="shared" si="56"/>
        <v>0.17254254485434981</v>
      </c>
      <c r="AP43" s="209">
        <f t="shared" si="56"/>
        <v>0.15436785516000934</v>
      </c>
      <c r="AQ43" s="209">
        <f t="shared" si="56"/>
        <v>0.16345105823791181</v>
      </c>
      <c r="AR43" s="209">
        <f t="shared" si="56"/>
        <v>0.17370536560442368</v>
      </c>
      <c r="AS43" s="209">
        <f t="shared" si="56"/>
        <v>0</v>
      </c>
      <c r="AT43" s="209">
        <f t="shared" si="56"/>
        <v>0</v>
      </c>
      <c r="AU43" s="209">
        <f t="shared" si="56"/>
        <v>0</v>
      </c>
      <c r="AV43" s="209">
        <f t="shared" si="56"/>
        <v>0</v>
      </c>
      <c r="AW43" s="209">
        <f t="shared" si="56"/>
        <v>0</v>
      </c>
      <c r="AX43" s="209">
        <f t="shared" si="56"/>
        <v>0</v>
      </c>
      <c r="AY43" s="206"/>
      <c r="AZ43" s="209">
        <f t="shared" ref="AZ43:BC44" si="57">IF(ISERROR(AZ39/AZ$38),0,AZ39/AZ$38)</f>
        <v>0</v>
      </c>
      <c r="BA43" s="209">
        <f t="shared" si="57"/>
        <v>0</v>
      </c>
      <c r="BB43" s="209">
        <f t="shared" si="57"/>
        <v>8.8041252153225488E-2</v>
      </c>
      <c r="BC43" s="209">
        <f t="shared" si="57"/>
        <v>6.3539610294655241E-2</v>
      </c>
      <c r="BD43" s="206"/>
      <c r="BE43" s="209">
        <f t="shared" ref="BE43:BH44" si="58">IF(ISERROR(BE39/BE$38),0,BE39/BE$38)</f>
        <v>5.1375390786211339E-2</v>
      </c>
      <c r="BF43" s="209">
        <f t="shared" si="58"/>
        <v>6.936954445090586E-2</v>
      </c>
      <c r="BG43" s="209">
        <f t="shared" si="58"/>
        <v>0.10487223677973476</v>
      </c>
      <c r="BH43" s="209">
        <f t="shared" si="58"/>
        <v>0.13016473229881728</v>
      </c>
      <c r="BI43" s="210"/>
      <c r="BJ43" s="209">
        <f t="shared" ref="BJ43:BM44" si="59">IF(ISERROR(BJ39/BJ$38),0,BJ39/BJ$38)</f>
        <v>0.19470490492823353</v>
      </c>
      <c r="BK43" s="209">
        <f t="shared" si="59"/>
        <v>0.16558624592428561</v>
      </c>
      <c r="BL43" s="209">
        <f t="shared" si="59"/>
        <v>0</v>
      </c>
      <c r="BM43" s="209">
        <f t="shared" si="59"/>
        <v>0</v>
      </c>
      <c r="BN43" s="210"/>
      <c r="BO43" s="209">
        <f t="shared" ref="BO43:BQ44" si="60">IF(ISERROR(BO39/BO$38),0,BO39/BO$38)</f>
        <v>6.7366423686715526E-2</v>
      </c>
      <c r="BP43" s="209">
        <f t="shared" si="60"/>
        <v>9.5428169414296535E-2</v>
      </c>
      <c r="BQ43" s="209">
        <f t="shared" si="60"/>
        <v>0.18079652146898989</v>
      </c>
    </row>
    <row r="44" spans="2:69" x14ac:dyDescent="0.35">
      <c r="B44" s="1" t="str">
        <f>B40</f>
        <v>MTN</v>
      </c>
      <c r="C44" s="208">
        <f>IF(ISERROR(C40/C$38),0,C40/C$38)</f>
        <v>0</v>
      </c>
      <c r="D44" s="208">
        <f t="shared" ref="D44:Z44" si="61">IF(ISERROR(D40/D$38),0,D40/D$38)</f>
        <v>0</v>
      </c>
      <c r="E44" s="208">
        <f t="shared" si="61"/>
        <v>0</v>
      </c>
      <c r="F44" s="208">
        <f t="shared" si="61"/>
        <v>0</v>
      </c>
      <c r="G44" s="208">
        <f t="shared" si="61"/>
        <v>0</v>
      </c>
      <c r="H44" s="208">
        <f t="shared" si="61"/>
        <v>0</v>
      </c>
      <c r="I44" s="208">
        <f t="shared" si="61"/>
        <v>0</v>
      </c>
      <c r="J44" s="208">
        <f t="shared" si="61"/>
        <v>0</v>
      </c>
      <c r="K44" s="208">
        <f t="shared" si="61"/>
        <v>0</v>
      </c>
      <c r="L44" s="208">
        <f t="shared" si="61"/>
        <v>0</v>
      </c>
      <c r="M44" s="208">
        <f t="shared" si="61"/>
        <v>0</v>
      </c>
      <c r="N44" s="208">
        <f t="shared" si="61"/>
        <v>0</v>
      </c>
      <c r="O44" s="208">
        <f t="shared" si="61"/>
        <v>0</v>
      </c>
      <c r="P44" s="208">
        <f t="shared" si="61"/>
        <v>0</v>
      </c>
      <c r="Q44" s="208">
        <f t="shared" si="61"/>
        <v>0</v>
      </c>
      <c r="R44" s="208">
        <f t="shared" si="61"/>
        <v>0</v>
      </c>
      <c r="S44" s="208">
        <f t="shared" si="61"/>
        <v>0</v>
      </c>
      <c r="T44" s="208">
        <f t="shared" si="61"/>
        <v>0</v>
      </c>
      <c r="U44" s="208">
        <f t="shared" si="61"/>
        <v>0</v>
      </c>
      <c r="V44" s="208">
        <f t="shared" si="61"/>
        <v>0</v>
      </c>
      <c r="W44" s="209">
        <f t="shared" si="61"/>
        <v>0.91195874784677455</v>
      </c>
      <c r="X44" s="209">
        <f t="shared" si="61"/>
        <v>0.9243088447714064</v>
      </c>
      <c r="Y44" s="209">
        <f t="shared" si="61"/>
        <v>0.93636953623322217</v>
      </c>
      <c r="Z44" s="209">
        <f t="shared" si="61"/>
        <v>0.94325116857849145</v>
      </c>
      <c r="AA44" s="209">
        <f t="shared" ref="AA44:AL44" si="62">IF(ISERROR(AA40/AA$38),0,AA40/AA$38)</f>
        <v>0.94886281085915991</v>
      </c>
      <c r="AB44" s="209">
        <f t="shared" si="62"/>
        <v>0.94999638476074122</v>
      </c>
      <c r="AC44" s="209">
        <f t="shared" si="62"/>
        <v>0.94739741064384175</v>
      </c>
      <c r="AD44" s="209">
        <f t="shared" si="62"/>
        <v>0.94185290435047975</v>
      </c>
      <c r="AE44" s="209">
        <f t="shared" si="62"/>
        <v>0.93379098846027586</v>
      </c>
      <c r="AF44" s="209">
        <f t="shared" si="62"/>
        <v>0.91823034412547266</v>
      </c>
      <c r="AG44" s="209">
        <f t="shared" si="62"/>
        <v>0.90558545069896124</v>
      </c>
      <c r="AH44" s="209">
        <f t="shared" si="62"/>
        <v>0.89422420416732651</v>
      </c>
      <c r="AI44" s="209">
        <f t="shared" si="62"/>
        <v>0.88587418573855348</v>
      </c>
      <c r="AJ44" s="209">
        <f t="shared" si="62"/>
        <v>0.87281235871781626</v>
      </c>
      <c r="AK44" s="209">
        <f t="shared" si="62"/>
        <v>0.86990878123192461</v>
      </c>
      <c r="AL44" s="209">
        <f t="shared" si="62"/>
        <v>0.86698630723411019</v>
      </c>
      <c r="AM44" s="209">
        <f t="shared" ref="AM44:AX44" si="63">IF(ISERROR(AM40/AM$38),0,AM40/AM$38)</f>
        <v>0.77097608680543683</v>
      </c>
      <c r="AN44" s="209">
        <f t="shared" si="63"/>
        <v>0.81109022081738535</v>
      </c>
      <c r="AO44" s="209">
        <f t="shared" si="63"/>
        <v>0.82745745514565017</v>
      </c>
      <c r="AP44" s="209">
        <f t="shared" si="63"/>
        <v>0.84563214483999072</v>
      </c>
      <c r="AQ44" s="209">
        <f t="shared" si="63"/>
        <v>0.83654894176208816</v>
      </c>
      <c r="AR44" s="209">
        <f t="shared" si="63"/>
        <v>0.82629463439557627</v>
      </c>
      <c r="AS44" s="209">
        <f t="shared" si="63"/>
        <v>0</v>
      </c>
      <c r="AT44" s="209">
        <f t="shared" si="63"/>
        <v>0</v>
      </c>
      <c r="AU44" s="209">
        <f t="shared" si="63"/>
        <v>0</v>
      </c>
      <c r="AV44" s="209">
        <f t="shared" si="63"/>
        <v>0</v>
      </c>
      <c r="AW44" s="209">
        <f t="shared" si="63"/>
        <v>0</v>
      </c>
      <c r="AX44" s="209">
        <f t="shared" si="63"/>
        <v>0</v>
      </c>
      <c r="AY44" s="206"/>
      <c r="AZ44" s="209">
        <f t="shared" si="57"/>
        <v>0</v>
      </c>
      <c r="BA44" s="209">
        <f t="shared" si="57"/>
        <v>0</v>
      </c>
      <c r="BB44" s="209">
        <f t="shared" si="57"/>
        <v>0.91195874784677455</v>
      </c>
      <c r="BC44" s="209">
        <f t="shared" si="57"/>
        <v>0.93646038970534473</v>
      </c>
      <c r="BD44" s="206"/>
      <c r="BE44" s="209">
        <f t="shared" si="58"/>
        <v>0.94862460921378866</v>
      </c>
      <c r="BF44" s="209">
        <f t="shared" si="58"/>
        <v>0.93063045554909407</v>
      </c>
      <c r="BG44" s="209">
        <f t="shared" si="58"/>
        <v>0.89512776322026533</v>
      </c>
      <c r="BH44" s="209">
        <f t="shared" si="58"/>
        <v>0.8698352677011828</v>
      </c>
      <c r="BI44" s="210"/>
      <c r="BJ44" s="209">
        <f t="shared" si="59"/>
        <v>0.80529509507176644</v>
      </c>
      <c r="BK44" s="209">
        <f t="shared" si="59"/>
        <v>0.83441375407571439</v>
      </c>
      <c r="BL44" s="209">
        <f t="shared" si="59"/>
        <v>0</v>
      </c>
      <c r="BM44" s="209">
        <f t="shared" si="59"/>
        <v>0</v>
      </c>
      <c r="BN44" s="210"/>
      <c r="BO44" s="209">
        <f t="shared" si="60"/>
        <v>0.93263357631328447</v>
      </c>
      <c r="BP44" s="209">
        <f t="shared" si="60"/>
        <v>0.90457183058570345</v>
      </c>
      <c r="BQ44" s="209">
        <f t="shared" si="60"/>
        <v>0.81920347853101017</v>
      </c>
    </row>
    <row r="45" spans="2:69" x14ac:dyDescent="0.35">
      <c r="B45" s="1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206"/>
      <c r="AZ45" s="93"/>
      <c r="BA45" s="93"/>
      <c r="BB45" s="93"/>
      <c r="BC45" s="93"/>
      <c r="BD45" s="206"/>
      <c r="BE45" s="93"/>
      <c r="BF45" s="93"/>
      <c r="BG45" s="93"/>
      <c r="BH45" s="93"/>
      <c r="BI45" s="206"/>
      <c r="BJ45" s="93"/>
      <c r="BK45" s="93"/>
      <c r="BL45" s="93"/>
      <c r="BM45" s="93"/>
      <c r="BN45" s="206"/>
      <c r="BO45" s="93"/>
      <c r="BP45" s="93"/>
      <c r="BQ45" s="93"/>
    </row>
    <row r="46" spans="2:69" x14ac:dyDescent="0.35">
      <c r="B46" s="61" t="s">
        <v>80</v>
      </c>
      <c r="C46" s="57">
        <f>C47+C48</f>
        <v>0</v>
      </c>
      <c r="D46" s="57">
        <f t="shared" ref="D46:Z46" si="64">D47+D48</f>
        <v>0</v>
      </c>
      <c r="E46" s="57">
        <f t="shared" si="64"/>
        <v>0</v>
      </c>
      <c r="F46" s="57">
        <f t="shared" si="64"/>
        <v>0</v>
      </c>
      <c r="G46" s="57">
        <f t="shared" si="64"/>
        <v>0</v>
      </c>
      <c r="H46" s="57">
        <f t="shared" si="64"/>
        <v>0</v>
      </c>
      <c r="I46" s="57">
        <f t="shared" si="64"/>
        <v>0</v>
      </c>
      <c r="J46" s="57">
        <f t="shared" si="64"/>
        <v>0</v>
      </c>
      <c r="K46" s="57">
        <f t="shared" si="64"/>
        <v>0</v>
      </c>
      <c r="L46" s="57">
        <f t="shared" si="64"/>
        <v>0</v>
      </c>
      <c r="M46" s="57">
        <f t="shared" si="64"/>
        <v>0</v>
      </c>
      <c r="N46" s="57">
        <f t="shared" si="64"/>
        <v>0</v>
      </c>
      <c r="O46" s="57">
        <f t="shared" si="64"/>
        <v>0</v>
      </c>
      <c r="P46" s="57">
        <f t="shared" si="64"/>
        <v>0</v>
      </c>
      <c r="Q46" s="57">
        <f t="shared" si="64"/>
        <v>0</v>
      </c>
      <c r="R46" s="57">
        <f t="shared" si="64"/>
        <v>0</v>
      </c>
      <c r="S46" s="57">
        <f t="shared" si="64"/>
        <v>0</v>
      </c>
      <c r="T46" s="57">
        <f t="shared" si="64"/>
        <v>0</v>
      </c>
      <c r="U46" s="57">
        <f t="shared" si="64"/>
        <v>0</v>
      </c>
      <c r="V46" s="57">
        <f t="shared" si="64"/>
        <v>0</v>
      </c>
      <c r="W46" s="57">
        <f t="shared" si="64"/>
        <v>363.46100000000001</v>
      </c>
      <c r="X46" s="57">
        <f t="shared" si="64"/>
        <v>457.78299999999996</v>
      </c>
      <c r="Y46" s="57">
        <f t="shared" si="64"/>
        <v>543.17200000000003</v>
      </c>
      <c r="Z46" s="57">
        <f t="shared" si="64"/>
        <v>867.34300000000007</v>
      </c>
      <c r="AA46" s="57">
        <f t="shared" ref="AA46:AL46" si="65">AA47+AA48</f>
        <v>935.74699999999996</v>
      </c>
      <c r="AB46" s="57">
        <f t="shared" si="65"/>
        <v>1106.1969999999999</v>
      </c>
      <c r="AC46" s="57">
        <f t="shared" si="65"/>
        <v>1421.1179999999999</v>
      </c>
      <c r="AD46" s="57">
        <f t="shared" si="65"/>
        <v>1558.595</v>
      </c>
      <c r="AE46" s="57">
        <f t="shared" si="65"/>
        <v>1788.9569999999999</v>
      </c>
      <c r="AF46" s="57">
        <f t="shared" si="65"/>
        <v>1865.03</v>
      </c>
      <c r="AG46" s="57">
        <f t="shared" si="65"/>
        <v>2134.0370000000003</v>
      </c>
      <c r="AH46" s="57">
        <f t="shared" si="65"/>
        <v>2199.0450000000001</v>
      </c>
      <c r="AI46" s="57">
        <f t="shared" si="65"/>
        <v>2262.8910000000001</v>
      </c>
      <c r="AJ46" s="57">
        <f t="shared" si="65"/>
        <v>2073.2619999999997</v>
      </c>
      <c r="AK46" s="57">
        <f t="shared" si="65"/>
        <v>1988.384</v>
      </c>
      <c r="AL46" s="57">
        <f t="shared" si="65"/>
        <v>2307.6710000000003</v>
      </c>
      <c r="AM46" s="57">
        <f t="shared" ref="AM46:AX46" si="66">AM47+AM48</f>
        <v>1680.9590000000001</v>
      </c>
      <c r="AN46" s="57">
        <f t="shared" si="66"/>
        <v>1776.115</v>
      </c>
      <c r="AO46" s="57">
        <f t="shared" si="66"/>
        <v>2285.2249999999999</v>
      </c>
      <c r="AP46" s="57">
        <f t="shared" si="66"/>
        <v>2347.5829999999996</v>
      </c>
      <c r="AQ46" s="57">
        <f t="shared" si="66"/>
        <v>3480.0450000000001</v>
      </c>
      <c r="AR46" s="57">
        <f t="shared" si="66"/>
        <v>4170.5219999999999</v>
      </c>
      <c r="AS46" s="57">
        <f t="shared" si="66"/>
        <v>0</v>
      </c>
      <c r="AT46" s="57">
        <f t="shared" si="66"/>
        <v>0</v>
      </c>
      <c r="AU46" s="57">
        <f t="shared" si="66"/>
        <v>0</v>
      </c>
      <c r="AV46" s="57">
        <f t="shared" si="66"/>
        <v>0</v>
      </c>
      <c r="AW46" s="57">
        <f t="shared" si="66"/>
        <v>0</v>
      </c>
      <c r="AX46" s="57">
        <f t="shared" si="66"/>
        <v>0</v>
      </c>
      <c r="AY46" s="206"/>
      <c r="AZ46" s="57">
        <f>SUM(AZ47:AZ48)</f>
        <v>0</v>
      </c>
      <c r="BA46" s="57">
        <f>SUM(BA47:BA48)</f>
        <v>0</v>
      </c>
      <c r="BB46" s="57">
        <f>SUM(BB47:BB48)</f>
        <v>363.46100000000001</v>
      </c>
      <c r="BC46" s="57">
        <f>SUM(BC47:BC48)</f>
        <v>1868.298</v>
      </c>
      <c r="BD46" s="206"/>
      <c r="BE46" s="57">
        <f>SUM(BE47:BE48)</f>
        <v>3463.0619999999999</v>
      </c>
      <c r="BF46" s="57">
        <f>SUM(BF47:BF48)</f>
        <v>5212.5820000000003</v>
      </c>
      <c r="BG46" s="57">
        <f>SUM(BG47:BG48)</f>
        <v>6595.973</v>
      </c>
      <c r="BH46" s="57">
        <f>SUM(BH47:BH48)</f>
        <v>6369.3169999999991</v>
      </c>
      <c r="BI46" s="94"/>
      <c r="BJ46" s="57">
        <f>SUM(BJ47:BJ48)</f>
        <v>5742.2990000000009</v>
      </c>
      <c r="BK46" s="57">
        <f>SUM(BK47:BK48)</f>
        <v>9998.15</v>
      </c>
      <c r="BL46" s="57">
        <f>SUM(BL47:BL48)</f>
        <v>0</v>
      </c>
      <c r="BM46" s="57">
        <f>SUM(BM47:BM48)</f>
        <v>0</v>
      </c>
      <c r="BN46" s="94"/>
      <c r="BO46" s="57">
        <f>SUM(BO47:BO48)</f>
        <v>2231.759</v>
      </c>
      <c r="BP46" s="57">
        <f>SUM(BP47:BP48)</f>
        <v>21640.934000000001</v>
      </c>
      <c r="BQ46" s="57">
        <f>SUM(BQ47:BQ48)</f>
        <v>15740.449000000001</v>
      </c>
    </row>
    <row r="47" spans="2:69" x14ac:dyDescent="0.35">
      <c r="B47" s="1" t="str">
        <f>B39</f>
        <v>AIRTTEL</v>
      </c>
      <c r="C47" s="219">
        <f>AIRTEL!C16</f>
        <v>0</v>
      </c>
      <c r="D47" s="219">
        <f>AIRTEL!D16</f>
        <v>0</v>
      </c>
      <c r="E47" s="219">
        <f>AIRTEL!E16</f>
        <v>0</v>
      </c>
      <c r="F47" s="219">
        <f>AIRTEL!F16</f>
        <v>0</v>
      </c>
      <c r="G47" s="219">
        <f>AIRTEL!G16</f>
        <v>0</v>
      </c>
      <c r="H47" s="219">
        <f>AIRTEL!H16</f>
        <v>0</v>
      </c>
      <c r="I47" s="219">
        <f>AIRTEL!I16</f>
        <v>0</v>
      </c>
      <c r="J47" s="219">
        <f>AIRTEL!J16</f>
        <v>0</v>
      </c>
      <c r="K47" s="219">
        <f>AIRTEL!K16</f>
        <v>0</v>
      </c>
      <c r="L47" s="219">
        <f>AIRTEL!L16</f>
        <v>0</v>
      </c>
      <c r="M47" s="219">
        <f>AIRTEL!M16</f>
        <v>0</v>
      </c>
      <c r="N47" s="219">
        <f>AIRTEL!N16</f>
        <v>0</v>
      </c>
      <c r="O47" s="219">
        <f>AIRTEL!O16</f>
        <v>0</v>
      </c>
      <c r="P47" s="219">
        <f>AIRTEL!P16</f>
        <v>0</v>
      </c>
      <c r="Q47" s="219">
        <f>AIRTEL!Q16</f>
        <v>0</v>
      </c>
      <c r="R47" s="219">
        <f>AIRTEL!R16</f>
        <v>0</v>
      </c>
      <c r="S47" s="219">
        <f>AIRTEL!S16</f>
        <v>0</v>
      </c>
      <c r="T47" s="219">
        <f>AIRTEL!T16</f>
        <v>0</v>
      </c>
      <c r="U47" s="219">
        <f>AIRTEL!U16</f>
        <v>0</v>
      </c>
      <c r="V47" s="219">
        <f>AIRTEL!V16</f>
        <v>0</v>
      </c>
      <c r="W47" s="219">
        <f>AIRTEL!W16</f>
        <v>58.584000000000003</v>
      </c>
      <c r="X47" s="219">
        <f>AIRTEL!X16</f>
        <v>47.728000000000002</v>
      </c>
      <c r="Y47" s="219">
        <f>AIRTEL!Y16</f>
        <v>46.476999999999997</v>
      </c>
      <c r="Z47" s="219">
        <f>AIRTEL!Z16</f>
        <v>56.421999999999997</v>
      </c>
      <c r="AA47" s="219">
        <f>AIRTEL!AA16</f>
        <v>46.319000000000003</v>
      </c>
      <c r="AB47" s="219">
        <f>AIRTEL!AB16</f>
        <v>47.173999999999999</v>
      </c>
      <c r="AC47" s="219">
        <f>AIRTEL!AC16</f>
        <v>65.105000000000004</v>
      </c>
      <c r="AD47" s="219">
        <f>AIRTEL!AD16</f>
        <v>72.992000000000004</v>
      </c>
      <c r="AE47" s="219">
        <f>AIRTEL!AE16</f>
        <v>94.63</v>
      </c>
      <c r="AF47" s="219">
        <f>AIRTEL!AF16</f>
        <v>121.504</v>
      </c>
      <c r="AG47" s="219">
        <f>AIRTEL!AG16</f>
        <v>159.77000000000001</v>
      </c>
      <c r="AH47" s="219">
        <f>AIRTEL!AH16</f>
        <v>184.65299999999999</v>
      </c>
      <c r="AI47" s="219">
        <f>AIRTEL!AI16</f>
        <v>223.405</v>
      </c>
      <c r="AJ47" s="219">
        <f>AIRTEL!AJ16</f>
        <v>223.125</v>
      </c>
      <c r="AK47" s="219">
        <f>AIRTEL!AK16</f>
        <v>202</v>
      </c>
      <c r="AL47" s="219">
        <f>AIRTEL!AL16</f>
        <v>246.49</v>
      </c>
      <c r="AM47" s="219">
        <f>AIRTEL!AM16</f>
        <v>288.173</v>
      </c>
      <c r="AN47" s="219">
        <f>AIRTEL!AN16</f>
        <v>288.14499999999998</v>
      </c>
      <c r="AO47" s="219">
        <f>AIRTEL!AO16</f>
        <v>316.77699999999999</v>
      </c>
      <c r="AP47" s="219">
        <f>AIRTEL!AP16</f>
        <v>291.43900000000002</v>
      </c>
      <c r="AQ47" s="219">
        <f>AIRTEL!AQ16</f>
        <v>450.81400000000002</v>
      </c>
      <c r="AR47" s="219">
        <f>AIRTEL!AR16</f>
        <v>552.15599999999995</v>
      </c>
      <c r="AS47" s="219">
        <f>AIRTEL!AS16</f>
        <v>0</v>
      </c>
      <c r="AT47" s="219">
        <f>AIRTEL!AT16</f>
        <v>0</v>
      </c>
      <c r="AU47" s="219">
        <f>AIRTEL!AU16</f>
        <v>0</v>
      </c>
      <c r="AV47" s="219">
        <f>AIRTEL!AV16</f>
        <v>0</v>
      </c>
      <c r="AW47" s="219">
        <f>AIRTEL!AW16</f>
        <v>0</v>
      </c>
      <c r="AX47" s="219">
        <f>AIRTEL!AX16</f>
        <v>0</v>
      </c>
      <c r="AY47" s="206"/>
      <c r="AZ47" s="219">
        <f>SUM(O47:Q47)</f>
        <v>0</v>
      </c>
      <c r="BA47" s="219">
        <f>SUM(R47:T47)</f>
        <v>0</v>
      </c>
      <c r="BB47" s="219">
        <f>SUM(U47:W47)</f>
        <v>58.584000000000003</v>
      </c>
      <c r="BC47" s="219">
        <f>SUM(X47:Z47)</f>
        <v>150.62700000000001</v>
      </c>
      <c r="BD47" s="212"/>
      <c r="BE47" s="219">
        <f>SUM(AA47:AC47)</f>
        <v>158.59800000000001</v>
      </c>
      <c r="BF47" s="219">
        <f>SUM(AD47:AF47)</f>
        <v>289.12600000000003</v>
      </c>
      <c r="BG47" s="219">
        <f>SUM(AG47:AI47)</f>
        <v>567.82799999999997</v>
      </c>
      <c r="BH47" s="219">
        <f>SUM(AJ47:AL47)</f>
        <v>671.61500000000001</v>
      </c>
      <c r="BI47" s="211"/>
      <c r="BJ47" s="219">
        <f>SUM(AM47:AO47)</f>
        <v>893.09500000000003</v>
      </c>
      <c r="BK47" s="219">
        <f>SUM(AP47:AR47)</f>
        <v>1294.4090000000001</v>
      </c>
      <c r="BL47" s="219">
        <f>SUM(AS47:AU47)</f>
        <v>0</v>
      </c>
      <c r="BM47" s="219">
        <f>SUM(AV47:AX47)</f>
        <v>0</v>
      </c>
      <c r="BN47" s="212"/>
      <c r="BO47" s="219">
        <f>SUM(AZ47:BC47)</f>
        <v>209.21100000000001</v>
      </c>
      <c r="BP47" s="219">
        <f>SUM(BE47:BH47)</f>
        <v>1687.1669999999999</v>
      </c>
      <c r="BQ47" s="219">
        <f>SUM(BJ47:BM47)</f>
        <v>2187.5039999999999</v>
      </c>
    </row>
    <row r="48" spans="2:69" x14ac:dyDescent="0.35">
      <c r="B48" s="1" t="str">
        <f>B40</f>
        <v>MTN</v>
      </c>
      <c r="C48" s="219">
        <f>MTN!C16</f>
        <v>0</v>
      </c>
      <c r="D48" s="219">
        <f>MTN!D16</f>
        <v>0</v>
      </c>
      <c r="E48" s="219">
        <f>MTN!E16</f>
        <v>0</v>
      </c>
      <c r="F48" s="219">
        <f>MTN!F16</f>
        <v>0</v>
      </c>
      <c r="G48" s="219">
        <f>MTN!G16</f>
        <v>0</v>
      </c>
      <c r="H48" s="219">
        <f>MTN!H16</f>
        <v>0</v>
      </c>
      <c r="I48" s="219">
        <f>MTN!I16</f>
        <v>0</v>
      </c>
      <c r="J48" s="219">
        <f>MTN!J16</f>
        <v>0</v>
      </c>
      <c r="K48" s="219">
        <f>MTN!K16</f>
        <v>0</v>
      </c>
      <c r="L48" s="219">
        <f>MTN!L16</f>
        <v>0</v>
      </c>
      <c r="M48" s="219">
        <f>MTN!M16</f>
        <v>0</v>
      </c>
      <c r="N48" s="219">
        <f>MTN!N16</f>
        <v>0</v>
      </c>
      <c r="O48" s="219">
        <f>MTN!O16</f>
        <v>0</v>
      </c>
      <c r="P48" s="219">
        <f>MTN!P16</f>
        <v>0</v>
      </c>
      <c r="Q48" s="219">
        <f>MTN!Q16</f>
        <v>0</v>
      </c>
      <c r="R48" s="219">
        <f>MTN!R16</f>
        <v>0</v>
      </c>
      <c r="S48" s="219">
        <f>MTN!S16</f>
        <v>0</v>
      </c>
      <c r="T48" s="219">
        <f>MTN!T16</f>
        <v>0</v>
      </c>
      <c r="U48" s="219">
        <f>MTN!U16</f>
        <v>0</v>
      </c>
      <c r="V48" s="219">
        <f>MTN!V16</f>
        <v>0</v>
      </c>
      <c r="W48" s="219">
        <f>MTN!W16</f>
        <v>304.87700000000001</v>
      </c>
      <c r="X48" s="219">
        <f>MTN!X16</f>
        <v>410.05499999999995</v>
      </c>
      <c r="Y48" s="219">
        <f>MTN!Y16</f>
        <v>496.69499999999999</v>
      </c>
      <c r="Z48" s="219">
        <f>MTN!Z16</f>
        <v>810.92100000000005</v>
      </c>
      <c r="AA48" s="219">
        <f>MTN!AA16</f>
        <v>889.428</v>
      </c>
      <c r="AB48" s="219">
        <f>MTN!AB16</f>
        <v>1059.0229999999999</v>
      </c>
      <c r="AC48" s="219">
        <f>MTN!AC16</f>
        <v>1356.0129999999999</v>
      </c>
      <c r="AD48" s="219">
        <f>MTN!AD16</f>
        <v>1485.6030000000001</v>
      </c>
      <c r="AE48" s="219">
        <f>MTN!AE16</f>
        <v>1694.327</v>
      </c>
      <c r="AF48" s="219">
        <f>MTN!AF16</f>
        <v>1743.5260000000001</v>
      </c>
      <c r="AG48" s="219">
        <f>MTN!AG16</f>
        <v>1974.2670000000001</v>
      </c>
      <c r="AH48" s="219">
        <f>MTN!AH16</f>
        <v>2014.3920000000001</v>
      </c>
      <c r="AI48" s="219">
        <f>MTN!AI16</f>
        <v>2039.4860000000001</v>
      </c>
      <c r="AJ48" s="219">
        <f>MTN!AJ16</f>
        <v>1850.1369999999999</v>
      </c>
      <c r="AK48" s="219">
        <f>MTN!AK16</f>
        <v>1786.384</v>
      </c>
      <c r="AL48" s="219">
        <f>MTN!AL16</f>
        <v>2061.181</v>
      </c>
      <c r="AM48" s="219">
        <f>MTN!AM16</f>
        <v>1392.7860000000001</v>
      </c>
      <c r="AN48" s="219">
        <f>MTN!AN16</f>
        <v>1487.97</v>
      </c>
      <c r="AO48" s="219">
        <f>MTN!AO16</f>
        <v>1968.4480000000001</v>
      </c>
      <c r="AP48" s="219">
        <f>MTN!AP16</f>
        <v>2056.1439999999998</v>
      </c>
      <c r="AQ48" s="219">
        <f>MTN!AQ16</f>
        <v>3029.2310000000002</v>
      </c>
      <c r="AR48" s="219">
        <f>MTN!AR16</f>
        <v>3618.366</v>
      </c>
      <c r="AS48" s="219">
        <f>MTN!AS16</f>
        <v>0</v>
      </c>
      <c r="AT48" s="219">
        <f>MTN!AT16</f>
        <v>0</v>
      </c>
      <c r="AU48" s="219">
        <f>MTN!AU16</f>
        <v>0</v>
      </c>
      <c r="AV48" s="219">
        <f>MTN!AV16</f>
        <v>0</v>
      </c>
      <c r="AW48" s="219">
        <f>MTN!AW16</f>
        <v>0</v>
      </c>
      <c r="AX48" s="219">
        <f>MTN!AX16</f>
        <v>0</v>
      </c>
      <c r="AY48" s="206"/>
      <c r="AZ48" s="219">
        <f>SUM(O48:Q48)</f>
        <v>0</v>
      </c>
      <c r="BA48" s="219">
        <f>SUM(R48:T48)</f>
        <v>0</v>
      </c>
      <c r="BB48" s="219">
        <f>SUM(U48:W48)</f>
        <v>304.87700000000001</v>
      </c>
      <c r="BC48" s="219">
        <f>SUM(X48:Z48)</f>
        <v>1717.671</v>
      </c>
      <c r="BD48" s="212"/>
      <c r="BE48" s="219">
        <f>SUM(AA48:AC48)</f>
        <v>3304.4639999999999</v>
      </c>
      <c r="BF48" s="219">
        <f>SUM(AD48:AF48)</f>
        <v>4923.4560000000001</v>
      </c>
      <c r="BG48" s="219">
        <f>SUM(AG48:AI48)</f>
        <v>6028.1450000000004</v>
      </c>
      <c r="BH48" s="219">
        <f>SUM(AJ48:AL48)</f>
        <v>5697.7019999999993</v>
      </c>
      <c r="BI48" s="211"/>
      <c r="BJ48" s="219">
        <f>SUM(AM48:AO48)</f>
        <v>4849.2040000000006</v>
      </c>
      <c r="BK48" s="219">
        <f>SUM(AP48:AR48)</f>
        <v>8703.741</v>
      </c>
      <c r="BL48" s="219">
        <f>SUM(AS48:AU48)</f>
        <v>0</v>
      </c>
      <c r="BM48" s="219">
        <f>SUM(AV48:AX48)</f>
        <v>0</v>
      </c>
      <c r="BN48" s="212"/>
      <c r="BO48" s="219">
        <f>SUM(AZ48:BC48)</f>
        <v>2022.548</v>
      </c>
      <c r="BP48" s="219">
        <f>SUM(BE48:BH48)</f>
        <v>19953.767</v>
      </c>
      <c r="BQ48" s="219">
        <f>SUM(BJ48:BM48)</f>
        <v>13552.945</v>
      </c>
    </row>
    <row r="49" spans="2:69" x14ac:dyDescent="0.35">
      <c r="B49" s="3"/>
      <c r="C49" s="218">
        <f>C46-'Vue Globale du Marché'!C16</f>
        <v>0</v>
      </c>
      <c r="D49" s="218">
        <f>D46-'Vue Globale du Marché'!D16</f>
        <v>0</v>
      </c>
      <c r="E49" s="218">
        <f>E46-'Vue Globale du Marché'!E16</f>
        <v>0</v>
      </c>
      <c r="F49" s="218">
        <f>F46-'Vue Globale du Marché'!F16</f>
        <v>0</v>
      </c>
      <c r="G49" s="218">
        <f>G46-'Vue Globale du Marché'!G16</f>
        <v>0</v>
      </c>
      <c r="H49" s="218">
        <f>H46-'Vue Globale du Marché'!H16</f>
        <v>0</v>
      </c>
      <c r="I49" s="218">
        <f>I46-'Vue Globale du Marché'!I16</f>
        <v>0</v>
      </c>
      <c r="J49" s="218">
        <f>J46-'Vue Globale du Marché'!J16</f>
        <v>0</v>
      </c>
      <c r="K49" s="218">
        <f>K46-'Vue Globale du Marché'!K16</f>
        <v>0</v>
      </c>
      <c r="L49" s="218">
        <f>L46-'Vue Globale du Marché'!L16</f>
        <v>0</v>
      </c>
      <c r="M49" s="218">
        <f>M46-'Vue Globale du Marché'!M16</f>
        <v>0</v>
      </c>
      <c r="N49" s="218">
        <f>N46-'Vue Globale du Marché'!N16</f>
        <v>0</v>
      </c>
      <c r="O49" s="218">
        <f>O46-'Vue Globale du Marché'!O16</f>
        <v>0</v>
      </c>
      <c r="P49" s="218">
        <f>P46-'Vue Globale du Marché'!P16</f>
        <v>0</v>
      </c>
      <c r="Q49" s="218">
        <f>Q46-'Vue Globale du Marché'!Q16</f>
        <v>0</v>
      </c>
      <c r="R49" s="218">
        <f>R46-'Vue Globale du Marché'!R16</f>
        <v>0</v>
      </c>
      <c r="S49" s="218">
        <f>S46-'Vue Globale du Marché'!S16</f>
        <v>0</v>
      </c>
      <c r="T49" s="218">
        <f>T46-'Vue Globale du Marché'!T16</f>
        <v>0</v>
      </c>
      <c r="U49" s="218">
        <f>U46-'Vue Globale du Marché'!U16</f>
        <v>0</v>
      </c>
      <c r="V49" s="218">
        <f>V46-'Vue Globale du Marché'!V16</f>
        <v>0</v>
      </c>
      <c r="W49" s="218">
        <f>W46-'Vue Globale du Marché'!W16</f>
        <v>0</v>
      </c>
      <c r="X49" s="218">
        <f>X46-'Vue Globale du Marché'!X16</f>
        <v>0</v>
      </c>
      <c r="Y49" s="218">
        <f>Y46-'Vue Globale du Marché'!Y16</f>
        <v>0</v>
      </c>
      <c r="Z49" s="218">
        <f>Z46-'Vue Globale du Marché'!Z16</f>
        <v>0</v>
      </c>
      <c r="AA49" s="218">
        <f>AA46-'Vue Globale du Marché'!AA16</f>
        <v>0</v>
      </c>
      <c r="AB49" s="218">
        <f>AB46-'Vue Globale du Marché'!AB16</f>
        <v>0</v>
      </c>
      <c r="AC49" s="218">
        <f>AC46-'Vue Globale du Marché'!AC16</f>
        <v>0</v>
      </c>
      <c r="AD49" s="218">
        <f>AD46-'Vue Globale du Marché'!AD16</f>
        <v>0</v>
      </c>
      <c r="AE49" s="218">
        <f>AE46-'Vue Globale du Marché'!AE16</f>
        <v>0</v>
      </c>
      <c r="AF49" s="218">
        <f>AF46-'Vue Globale du Marché'!AF16</f>
        <v>0</v>
      </c>
      <c r="AG49" s="218">
        <f>AG46-'Vue Globale du Marché'!AG16</f>
        <v>0</v>
      </c>
      <c r="AH49" s="218">
        <f>AH46-'Vue Globale du Marché'!AH16</f>
        <v>0</v>
      </c>
      <c r="AI49" s="218">
        <f>AI46-'Vue Globale du Marché'!AI16</f>
        <v>0</v>
      </c>
      <c r="AJ49" s="218">
        <f>AJ46-'Vue Globale du Marché'!AJ16</f>
        <v>0</v>
      </c>
      <c r="AK49" s="218">
        <f>AK46-'Vue Globale du Marché'!AK16</f>
        <v>0</v>
      </c>
      <c r="AL49" s="218">
        <f>AL46-'Vue Globale du Marché'!AL16</f>
        <v>0</v>
      </c>
      <c r="AM49" s="218">
        <f>AM46-'Vue Globale du Marché'!AM16</f>
        <v>0</v>
      </c>
      <c r="AN49" s="218">
        <f>AN46-'Vue Globale du Marché'!AN16</f>
        <v>0</v>
      </c>
      <c r="AO49" s="218">
        <f>AO46-'Vue Globale du Marché'!AO16</f>
        <v>0</v>
      </c>
      <c r="AP49" s="218">
        <f>AP46-'Vue Globale du Marché'!AP16</f>
        <v>0</v>
      </c>
      <c r="AQ49" s="218">
        <f>AQ46-'Vue Globale du Marché'!AQ16</f>
        <v>0</v>
      </c>
      <c r="AR49" s="218">
        <f>AR46-'Vue Globale du Marché'!AR16</f>
        <v>0</v>
      </c>
      <c r="AS49" s="218">
        <f>AS46-'Vue Globale du Marché'!AS16</f>
        <v>0</v>
      </c>
      <c r="AT49" s="218">
        <f>AT46-'Vue Globale du Marché'!AT16</f>
        <v>0</v>
      </c>
      <c r="AU49" s="218">
        <f>AU46-'Vue Globale du Marché'!AU16</f>
        <v>0</v>
      </c>
      <c r="AV49" s="218">
        <f>AV46-'Vue Globale du Marché'!AV16</f>
        <v>0</v>
      </c>
      <c r="AW49" s="218">
        <f>AW46-'Vue Globale du Marché'!AW16</f>
        <v>0</v>
      </c>
      <c r="AX49" s="218">
        <f>AX46-'Vue Globale du Marché'!AX16</f>
        <v>0</v>
      </c>
      <c r="AY49" s="218"/>
      <c r="AZ49" s="218">
        <f>AZ46-'Vue Globale du Marché'!AZ16</f>
        <v>0</v>
      </c>
      <c r="BA49" s="218">
        <f>BA46-'Vue Globale du Marché'!BA16</f>
        <v>0</v>
      </c>
      <c r="BB49" s="218">
        <f>BB46-'Vue Globale du Marché'!BB16</f>
        <v>0</v>
      </c>
      <c r="BC49" s="218">
        <f>BC46-'Vue Globale du Marché'!BC16</f>
        <v>0</v>
      </c>
      <c r="BD49" s="218"/>
      <c r="BE49" s="218">
        <f>BE46-'Vue Globale du Marché'!BE16</f>
        <v>0</v>
      </c>
      <c r="BF49" s="218">
        <f>BF46-'Vue Globale du Marché'!BF16</f>
        <v>0</v>
      </c>
      <c r="BG49" s="218">
        <f>BG46-'Vue Globale du Marché'!BG16</f>
        <v>0</v>
      </c>
      <c r="BH49" s="218">
        <f>BH46-'Vue Globale du Marché'!BH16</f>
        <v>0</v>
      </c>
      <c r="BI49" s="218"/>
      <c r="BJ49" s="218">
        <f>BJ46-'Vue Globale du Marché'!BJ16</f>
        <v>0</v>
      </c>
      <c r="BK49" s="218">
        <f>BK46-'Vue Globale du Marché'!BK16</f>
        <v>0</v>
      </c>
      <c r="BL49" s="218">
        <f>BL46-'Vue Globale du Marché'!BL16</f>
        <v>0</v>
      </c>
      <c r="BM49" s="218">
        <f>BM46-'Vue Globale du Marché'!BM16</f>
        <v>0</v>
      </c>
      <c r="BN49" s="218"/>
      <c r="BO49" s="218">
        <f>BO46-'Vue Globale du Marché'!BO16</f>
        <v>0</v>
      </c>
      <c r="BP49" s="218">
        <f>BP46-'Vue Globale du Marché'!BP16</f>
        <v>0</v>
      </c>
      <c r="BQ49" s="218">
        <f>BQ46-'Vue Globale du Marché'!BQ16</f>
        <v>0</v>
      </c>
    </row>
    <row r="50" spans="2:69" x14ac:dyDescent="0.35">
      <c r="B50" s="3" t="s">
        <v>70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206"/>
      <c r="AZ50" s="93"/>
      <c r="BA50" s="93"/>
      <c r="BB50" s="93"/>
      <c r="BC50" s="93"/>
      <c r="BD50" s="206"/>
      <c r="BE50" s="93"/>
      <c r="BF50" s="93"/>
      <c r="BG50" s="93"/>
      <c r="BH50" s="93"/>
      <c r="BI50" s="206"/>
      <c r="BJ50" s="93"/>
      <c r="BK50" s="93"/>
      <c r="BL50" s="93"/>
      <c r="BM50" s="93"/>
      <c r="BN50" s="206"/>
      <c r="BO50" s="93"/>
      <c r="BP50" s="93"/>
      <c r="BQ50" s="93"/>
    </row>
    <row r="51" spans="2:69" x14ac:dyDescent="0.35">
      <c r="B51" s="1" t="str">
        <f>B47</f>
        <v>AIRTTEL</v>
      </c>
      <c r="C51" s="208">
        <f>IF(ISERROR(C47/C$46),0,C47/C$46)</f>
        <v>0</v>
      </c>
      <c r="D51" s="208">
        <f t="shared" ref="D51:Z51" si="67">IF(ISERROR(D47/D$46),0,D47/D$46)</f>
        <v>0</v>
      </c>
      <c r="E51" s="208">
        <f t="shared" si="67"/>
        <v>0</v>
      </c>
      <c r="F51" s="208">
        <f t="shared" si="67"/>
        <v>0</v>
      </c>
      <c r="G51" s="208">
        <f t="shared" si="67"/>
        <v>0</v>
      </c>
      <c r="H51" s="208">
        <f t="shared" si="67"/>
        <v>0</v>
      </c>
      <c r="I51" s="208">
        <f t="shared" si="67"/>
        <v>0</v>
      </c>
      <c r="J51" s="208">
        <f t="shared" si="67"/>
        <v>0</v>
      </c>
      <c r="K51" s="208">
        <f t="shared" si="67"/>
        <v>0</v>
      </c>
      <c r="L51" s="208">
        <f t="shared" si="67"/>
        <v>0</v>
      </c>
      <c r="M51" s="208">
        <f t="shared" si="67"/>
        <v>0</v>
      </c>
      <c r="N51" s="208">
        <f t="shared" si="67"/>
        <v>0</v>
      </c>
      <c r="O51" s="208">
        <f t="shared" si="67"/>
        <v>0</v>
      </c>
      <c r="P51" s="208">
        <f t="shared" si="67"/>
        <v>0</v>
      </c>
      <c r="Q51" s="208">
        <f t="shared" si="67"/>
        <v>0</v>
      </c>
      <c r="R51" s="208">
        <f t="shared" si="67"/>
        <v>0</v>
      </c>
      <c r="S51" s="208">
        <f t="shared" si="67"/>
        <v>0</v>
      </c>
      <c r="T51" s="208">
        <f t="shared" si="67"/>
        <v>0</v>
      </c>
      <c r="U51" s="208">
        <f t="shared" si="67"/>
        <v>0</v>
      </c>
      <c r="V51" s="208">
        <f t="shared" si="67"/>
        <v>0</v>
      </c>
      <c r="W51" s="209">
        <f t="shared" si="67"/>
        <v>0.16118373085420445</v>
      </c>
      <c r="X51" s="209">
        <f t="shared" si="67"/>
        <v>0.10425900481232375</v>
      </c>
      <c r="Y51" s="209">
        <f t="shared" si="67"/>
        <v>8.5565898094894427E-2</v>
      </c>
      <c r="Z51" s="209">
        <f t="shared" si="67"/>
        <v>6.5051542469357557E-2</v>
      </c>
      <c r="AA51" s="209">
        <f t="shared" ref="AA51:AL51" si="68">IF(ISERROR(AA47/AA$46),0,AA47/AA$46)</f>
        <v>4.949949078116201E-2</v>
      </c>
      <c r="AB51" s="209">
        <f t="shared" si="68"/>
        <v>4.2645206956807881E-2</v>
      </c>
      <c r="AC51" s="209">
        <f t="shared" si="68"/>
        <v>4.5812522253605971E-2</v>
      </c>
      <c r="AD51" s="209">
        <f t="shared" si="68"/>
        <v>4.6831922340312915E-2</v>
      </c>
      <c r="AE51" s="209">
        <f t="shared" si="68"/>
        <v>5.2896743745098403E-2</v>
      </c>
      <c r="AF51" s="209">
        <f t="shared" si="68"/>
        <v>6.5148549889277929E-2</v>
      </c>
      <c r="AG51" s="209">
        <f t="shared" si="68"/>
        <v>7.4867492925380391E-2</v>
      </c>
      <c r="AH51" s="209">
        <f t="shared" si="68"/>
        <v>8.3969632272190869E-2</v>
      </c>
      <c r="AI51" s="209">
        <f t="shared" si="68"/>
        <v>9.8725479928109663E-2</v>
      </c>
      <c r="AJ51" s="209">
        <f t="shared" si="68"/>
        <v>0.10762026217622279</v>
      </c>
      <c r="AK51" s="209">
        <f t="shared" si="68"/>
        <v>0.10159003492283181</v>
      </c>
      <c r="AL51" s="209">
        <f t="shared" si="68"/>
        <v>0.10681331957631741</v>
      </c>
      <c r="AM51" s="209">
        <f t="shared" ref="AM51:AX51" si="69">IF(ISERROR(AM47/AM$46),0,AM47/AM$46)</f>
        <v>0.17143368755573454</v>
      </c>
      <c r="AN51" s="209">
        <f t="shared" si="69"/>
        <v>0.16223330133465455</v>
      </c>
      <c r="AO51" s="209">
        <f t="shared" si="69"/>
        <v>0.13861961076042839</v>
      </c>
      <c r="AP51" s="209">
        <f t="shared" si="69"/>
        <v>0.12414427945678601</v>
      </c>
      <c r="AQ51" s="209">
        <f t="shared" si="69"/>
        <v>0.12954257775402331</v>
      </c>
      <c r="AR51" s="209">
        <f t="shared" si="69"/>
        <v>0.13239493761212623</v>
      </c>
      <c r="AS51" s="209">
        <f t="shared" si="69"/>
        <v>0</v>
      </c>
      <c r="AT51" s="209">
        <f t="shared" si="69"/>
        <v>0</v>
      </c>
      <c r="AU51" s="209">
        <f t="shared" si="69"/>
        <v>0</v>
      </c>
      <c r="AV51" s="209">
        <f t="shared" si="69"/>
        <v>0</v>
      </c>
      <c r="AW51" s="209">
        <f t="shared" si="69"/>
        <v>0</v>
      </c>
      <c r="AX51" s="209">
        <f t="shared" si="69"/>
        <v>0</v>
      </c>
      <c r="AY51" s="206"/>
      <c r="AZ51" s="209">
        <f t="shared" ref="AZ51:BC52" si="70">IF(ISERROR(AZ47/AZ$46),0,AZ47/AZ$46)</f>
        <v>0</v>
      </c>
      <c r="BA51" s="209">
        <f t="shared" si="70"/>
        <v>0</v>
      </c>
      <c r="BB51" s="209">
        <f t="shared" si="70"/>
        <v>0.16118373085420445</v>
      </c>
      <c r="BC51" s="209">
        <f t="shared" si="70"/>
        <v>8.06225773404457E-2</v>
      </c>
      <c r="BD51" s="206"/>
      <c r="BE51" s="209">
        <f t="shared" ref="BE51:BH52" si="71">IF(ISERROR(BE47/BE$46),0,BE47/BE$46)</f>
        <v>4.5797043194721901E-2</v>
      </c>
      <c r="BF51" s="209">
        <f t="shared" si="71"/>
        <v>5.546694517227739E-2</v>
      </c>
      <c r="BG51" s="209">
        <f t="shared" si="71"/>
        <v>8.6087071611724297E-2</v>
      </c>
      <c r="BH51" s="209">
        <f t="shared" si="71"/>
        <v>0.10544537192920372</v>
      </c>
      <c r="BI51" s="210"/>
      <c r="BJ51" s="209">
        <f t="shared" ref="BJ51:BM52" si="72">IF(ISERROR(BJ47/BJ$46),0,BJ47/BJ$46)</f>
        <v>0.15552917045942746</v>
      </c>
      <c r="BK51" s="209">
        <f t="shared" si="72"/>
        <v>0.12946485099743454</v>
      </c>
      <c r="BL51" s="209">
        <f t="shared" si="72"/>
        <v>0</v>
      </c>
      <c r="BM51" s="209">
        <f t="shared" si="72"/>
        <v>0</v>
      </c>
      <c r="BN51" s="210"/>
      <c r="BO51" s="209">
        <f t="shared" ref="BO51:BQ52" si="73">IF(ISERROR(BO47/BO$46),0,BO47/BO$46)</f>
        <v>9.3742648735817807E-2</v>
      </c>
      <c r="BP51" s="209">
        <f t="shared" si="73"/>
        <v>7.7961838430818178E-2</v>
      </c>
      <c r="BQ51" s="209">
        <f t="shared" si="73"/>
        <v>0.13897341810262209</v>
      </c>
    </row>
    <row r="52" spans="2:69" x14ac:dyDescent="0.35">
      <c r="B52" s="1" t="str">
        <f>B48</f>
        <v>MTN</v>
      </c>
      <c r="C52" s="208">
        <f>IF(ISERROR(C48/C$46),0,C48/C$46)</f>
        <v>0</v>
      </c>
      <c r="D52" s="208">
        <f t="shared" ref="D52:Z52" si="74">IF(ISERROR(D48/D$46),0,D48/D$46)</f>
        <v>0</v>
      </c>
      <c r="E52" s="208">
        <f t="shared" si="74"/>
        <v>0</v>
      </c>
      <c r="F52" s="208">
        <f t="shared" si="74"/>
        <v>0</v>
      </c>
      <c r="G52" s="208">
        <f t="shared" si="74"/>
        <v>0</v>
      </c>
      <c r="H52" s="208">
        <f t="shared" si="74"/>
        <v>0</v>
      </c>
      <c r="I52" s="208">
        <f t="shared" si="74"/>
        <v>0</v>
      </c>
      <c r="J52" s="208">
        <f t="shared" si="74"/>
        <v>0</v>
      </c>
      <c r="K52" s="208">
        <f t="shared" si="74"/>
        <v>0</v>
      </c>
      <c r="L52" s="208">
        <f t="shared" si="74"/>
        <v>0</v>
      </c>
      <c r="M52" s="208">
        <f t="shared" si="74"/>
        <v>0</v>
      </c>
      <c r="N52" s="208">
        <f t="shared" si="74"/>
        <v>0</v>
      </c>
      <c r="O52" s="208">
        <f t="shared" si="74"/>
        <v>0</v>
      </c>
      <c r="P52" s="208">
        <f t="shared" si="74"/>
        <v>0</v>
      </c>
      <c r="Q52" s="208">
        <f t="shared" si="74"/>
        <v>0</v>
      </c>
      <c r="R52" s="208">
        <f t="shared" si="74"/>
        <v>0</v>
      </c>
      <c r="S52" s="208">
        <f t="shared" si="74"/>
        <v>0</v>
      </c>
      <c r="T52" s="208">
        <f t="shared" si="74"/>
        <v>0</v>
      </c>
      <c r="U52" s="208">
        <f t="shared" si="74"/>
        <v>0</v>
      </c>
      <c r="V52" s="208">
        <f t="shared" si="74"/>
        <v>0</v>
      </c>
      <c r="W52" s="209">
        <f t="shared" si="74"/>
        <v>0.83881626914579555</v>
      </c>
      <c r="X52" s="209">
        <f t="shared" si="74"/>
        <v>0.89574099518767625</v>
      </c>
      <c r="Y52" s="209">
        <f t="shared" si="74"/>
        <v>0.91443410190510555</v>
      </c>
      <c r="Z52" s="209">
        <f t="shared" si="74"/>
        <v>0.93494845753064237</v>
      </c>
      <c r="AA52" s="209">
        <f t="shared" ref="AA52:AL52" si="75">IF(ISERROR(AA48/AA$46),0,AA48/AA$46)</f>
        <v>0.950500509218838</v>
      </c>
      <c r="AB52" s="209">
        <f t="shared" si="75"/>
        <v>0.95735479304319215</v>
      </c>
      <c r="AC52" s="209">
        <f t="shared" si="75"/>
        <v>0.95418747774639401</v>
      </c>
      <c r="AD52" s="209">
        <f t="shared" si="75"/>
        <v>0.95316807765968714</v>
      </c>
      <c r="AE52" s="209">
        <f t="shared" si="75"/>
        <v>0.94710325625490166</v>
      </c>
      <c r="AF52" s="209">
        <f t="shared" si="75"/>
        <v>0.93485145011072213</v>
      </c>
      <c r="AG52" s="209">
        <f t="shared" si="75"/>
        <v>0.92513250707461947</v>
      </c>
      <c r="AH52" s="209">
        <f t="shared" si="75"/>
        <v>0.9160303677278091</v>
      </c>
      <c r="AI52" s="209">
        <f t="shared" si="75"/>
        <v>0.90127452007189035</v>
      </c>
      <c r="AJ52" s="209">
        <f t="shared" si="75"/>
        <v>0.89237973782377733</v>
      </c>
      <c r="AK52" s="209">
        <f t="shared" si="75"/>
        <v>0.89840996507716819</v>
      </c>
      <c r="AL52" s="209">
        <f t="shared" si="75"/>
        <v>0.89318668042368254</v>
      </c>
      <c r="AM52" s="209">
        <f t="shared" ref="AM52:AX52" si="76">IF(ISERROR(AM48/AM$46),0,AM48/AM$46)</f>
        <v>0.82856631244426548</v>
      </c>
      <c r="AN52" s="209">
        <f t="shared" si="76"/>
        <v>0.83776669866534548</v>
      </c>
      <c r="AO52" s="209">
        <f t="shared" si="76"/>
        <v>0.86138038923957172</v>
      </c>
      <c r="AP52" s="209">
        <f t="shared" si="76"/>
        <v>0.87585572054321403</v>
      </c>
      <c r="AQ52" s="209">
        <f t="shared" si="76"/>
        <v>0.87045742224597678</v>
      </c>
      <c r="AR52" s="209">
        <f t="shared" si="76"/>
        <v>0.86760506238787372</v>
      </c>
      <c r="AS52" s="209">
        <f t="shared" si="76"/>
        <v>0</v>
      </c>
      <c r="AT52" s="209">
        <f t="shared" si="76"/>
        <v>0</v>
      </c>
      <c r="AU52" s="209">
        <f t="shared" si="76"/>
        <v>0</v>
      </c>
      <c r="AV52" s="209">
        <f t="shared" si="76"/>
        <v>0</v>
      </c>
      <c r="AW52" s="209">
        <f t="shared" si="76"/>
        <v>0</v>
      </c>
      <c r="AX52" s="209">
        <f t="shared" si="76"/>
        <v>0</v>
      </c>
      <c r="AY52" s="206"/>
      <c r="AZ52" s="209">
        <f t="shared" si="70"/>
        <v>0</v>
      </c>
      <c r="BA52" s="209">
        <f t="shared" si="70"/>
        <v>0</v>
      </c>
      <c r="BB52" s="209">
        <f t="shared" si="70"/>
        <v>0.83881626914579555</v>
      </c>
      <c r="BC52" s="209">
        <f t="shared" si="70"/>
        <v>0.91937742265955436</v>
      </c>
      <c r="BD52" s="206"/>
      <c r="BE52" s="209">
        <f t="shared" si="71"/>
        <v>0.95420295680527811</v>
      </c>
      <c r="BF52" s="209">
        <f t="shared" si="71"/>
        <v>0.94453305482772254</v>
      </c>
      <c r="BG52" s="209">
        <f t="shared" si="71"/>
        <v>0.91391292838827576</v>
      </c>
      <c r="BH52" s="209">
        <f t="shared" si="71"/>
        <v>0.89455462807079633</v>
      </c>
      <c r="BI52" s="210"/>
      <c r="BJ52" s="209">
        <f t="shared" si="72"/>
        <v>0.84447082954057251</v>
      </c>
      <c r="BK52" s="209">
        <f t="shared" si="72"/>
        <v>0.87053514900256546</v>
      </c>
      <c r="BL52" s="209">
        <f t="shared" si="72"/>
        <v>0</v>
      </c>
      <c r="BM52" s="209">
        <f t="shared" si="72"/>
        <v>0</v>
      </c>
      <c r="BN52" s="210"/>
      <c r="BO52" s="209">
        <f t="shared" si="73"/>
        <v>0.90625735126418216</v>
      </c>
      <c r="BP52" s="209">
        <f t="shared" si="73"/>
        <v>0.92203816156918172</v>
      </c>
      <c r="BQ52" s="209">
        <f t="shared" si="73"/>
        <v>0.8610265818973778</v>
      </c>
    </row>
    <row r="53" spans="2:69" x14ac:dyDescent="0.35">
      <c r="B53" s="1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6"/>
      <c r="AZ53" s="209"/>
      <c r="BA53" s="209"/>
      <c r="BB53" s="209"/>
      <c r="BC53" s="209"/>
      <c r="BD53" s="206"/>
      <c r="BE53" s="209"/>
      <c r="BF53" s="209"/>
      <c r="BG53" s="209"/>
      <c r="BH53" s="209"/>
      <c r="BI53" s="206"/>
      <c r="BJ53" s="209"/>
      <c r="BK53" s="209"/>
      <c r="BL53" s="209"/>
      <c r="BM53" s="209"/>
      <c r="BN53" s="206"/>
      <c r="BO53" s="209"/>
      <c r="BP53" s="209"/>
      <c r="BQ53" s="209"/>
    </row>
    <row r="54" spans="2:69" x14ac:dyDescent="0.35">
      <c r="B54" s="21" t="s">
        <v>79</v>
      </c>
      <c r="C54" s="57">
        <f>C55+C56</f>
        <v>0</v>
      </c>
      <c r="D54" s="57">
        <f t="shared" ref="D54:AL54" si="77">D55+D56</f>
        <v>0</v>
      </c>
      <c r="E54" s="57">
        <f t="shared" si="77"/>
        <v>0</v>
      </c>
      <c r="F54" s="57">
        <f t="shared" si="77"/>
        <v>0</v>
      </c>
      <c r="G54" s="57">
        <f t="shared" si="77"/>
        <v>0</v>
      </c>
      <c r="H54" s="57">
        <f t="shared" si="77"/>
        <v>0</v>
      </c>
      <c r="I54" s="57">
        <f t="shared" si="77"/>
        <v>0</v>
      </c>
      <c r="J54" s="57">
        <f t="shared" si="77"/>
        <v>0</v>
      </c>
      <c r="K54" s="57">
        <f t="shared" si="77"/>
        <v>0</v>
      </c>
      <c r="L54" s="57">
        <f t="shared" si="77"/>
        <v>0</v>
      </c>
      <c r="M54" s="57">
        <f t="shared" si="77"/>
        <v>0</v>
      </c>
      <c r="N54" s="57">
        <f t="shared" si="77"/>
        <v>0</v>
      </c>
      <c r="O54" s="57">
        <f t="shared" si="77"/>
        <v>0</v>
      </c>
      <c r="P54" s="57">
        <f t="shared" si="77"/>
        <v>0</v>
      </c>
      <c r="Q54" s="57">
        <f t="shared" si="77"/>
        <v>0</v>
      </c>
      <c r="R54" s="57">
        <f t="shared" si="77"/>
        <v>0</v>
      </c>
      <c r="S54" s="57">
        <f t="shared" si="77"/>
        <v>0</v>
      </c>
      <c r="T54" s="57">
        <f t="shared" si="77"/>
        <v>0</v>
      </c>
      <c r="U54" s="57">
        <f t="shared" si="77"/>
        <v>0</v>
      </c>
      <c r="V54" s="57">
        <f t="shared" si="77"/>
        <v>0</v>
      </c>
      <c r="W54" s="57">
        <f t="shared" si="77"/>
        <v>0</v>
      </c>
      <c r="X54" s="57">
        <f t="shared" si="77"/>
        <v>0</v>
      </c>
      <c r="Y54" s="57">
        <f t="shared" si="77"/>
        <v>0</v>
      </c>
      <c r="Z54" s="57">
        <f t="shared" si="77"/>
        <v>0</v>
      </c>
      <c r="AA54" s="57">
        <f t="shared" si="77"/>
        <v>0</v>
      </c>
      <c r="AB54" s="57">
        <f t="shared" si="77"/>
        <v>0</v>
      </c>
      <c r="AC54" s="57">
        <f t="shared" si="77"/>
        <v>0</v>
      </c>
      <c r="AD54" s="57">
        <f t="shared" si="77"/>
        <v>0</v>
      </c>
      <c r="AE54" s="57">
        <f t="shared" si="77"/>
        <v>0</v>
      </c>
      <c r="AF54" s="57">
        <f t="shared" si="77"/>
        <v>0</v>
      </c>
      <c r="AG54" s="57">
        <f t="shared" si="77"/>
        <v>0</v>
      </c>
      <c r="AH54" s="57">
        <f t="shared" si="77"/>
        <v>0</v>
      </c>
      <c r="AI54" s="57">
        <f t="shared" si="77"/>
        <v>0</v>
      </c>
      <c r="AJ54" s="57">
        <f t="shared" si="77"/>
        <v>0</v>
      </c>
      <c r="AK54" s="57">
        <f t="shared" si="77"/>
        <v>0</v>
      </c>
      <c r="AL54" s="57">
        <f t="shared" si="77"/>
        <v>0</v>
      </c>
      <c r="AM54" s="57">
        <f t="shared" ref="AM54:AX54" si="78">AM55+AM56</f>
        <v>0</v>
      </c>
      <c r="AN54" s="57">
        <f t="shared" si="78"/>
        <v>0</v>
      </c>
      <c r="AO54" s="57">
        <f t="shared" si="78"/>
        <v>0</v>
      </c>
      <c r="AP54" s="57">
        <f t="shared" si="78"/>
        <v>0</v>
      </c>
      <c r="AQ54" s="57">
        <f t="shared" si="78"/>
        <v>0</v>
      </c>
      <c r="AR54" s="57">
        <f t="shared" si="78"/>
        <v>0</v>
      </c>
      <c r="AS54" s="57">
        <f t="shared" si="78"/>
        <v>0</v>
      </c>
      <c r="AT54" s="57">
        <f t="shared" si="78"/>
        <v>0</v>
      </c>
      <c r="AU54" s="57">
        <f t="shared" si="78"/>
        <v>0</v>
      </c>
      <c r="AV54" s="57">
        <f t="shared" si="78"/>
        <v>0</v>
      </c>
      <c r="AW54" s="57">
        <f t="shared" si="78"/>
        <v>0</v>
      </c>
      <c r="AX54" s="57">
        <f t="shared" si="78"/>
        <v>0</v>
      </c>
      <c r="AY54" s="206"/>
      <c r="AZ54" s="57">
        <f>SUM(AZ55:AZ56)</f>
        <v>0</v>
      </c>
      <c r="BA54" s="57">
        <f>SUM(BA55:BA56)</f>
        <v>0</v>
      </c>
      <c r="BB54" s="57">
        <f>SUM(BB55:BB56)</f>
        <v>0</v>
      </c>
      <c r="BC54" s="57">
        <f>SUM(BC55:BC56)</f>
        <v>0</v>
      </c>
      <c r="BD54" s="206"/>
      <c r="BE54" s="57">
        <f>SUM(BE55:BE56)</f>
        <v>0</v>
      </c>
      <c r="BF54" s="57">
        <f>SUM(BF55:BF56)</f>
        <v>0</v>
      </c>
      <c r="BG54" s="57">
        <f>SUM(BG55:BG56)</f>
        <v>0</v>
      </c>
      <c r="BH54" s="57">
        <f>SUM(BH55:BH56)</f>
        <v>0</v>
      </c>
      <c r="BI54" s="94"/>
      <c r="BJ54" s="57">
        <f>SUM(BJ55:BJ56)</f>
        <v>0</v>
      </c>
      <c r="BK54" s="57">
        <f>SUM(BK55:BK56)</f>
        <v>0</v>
      </c>
      <c r="BL54" s="57">
        <f>SUM(BL55:BL56)</f>
        <v>0</v>
      </c>
      <c r="BM54" s="57">
        <f>SUM(BM55:BM56)</f>
        <v>0</v>
      </c>
      <c r="BN54" s="94"/>
      <c r="BO54" s="57">
        <f>SUM(BO55:BO56)</f>
        <v>0</v>
      </c>
      <c r="BP54" s="57">
        <f>SUM(BP55:BP56)</f>
        <v>0</v>
      </c>
      <c r="BQ54" s="57">
        <f>SUM(BQ55:BQ56)</f>
        <v>0</v>
      </c>
    </row>
    <row r="55" spans="2:69" x14ac:dyDescent="0.35">
      <c r="B55" s="1" t="str">
        <f>B47</f>
        <v>AIRTTEL</v>
      </c>
      <c r="C55" s="219">
        <f>AIRTEL!C17</f>
        <v>0</v>
      </c>
      <c r="D55" s="219">
        <f>AIRTEL!D17</f>
        <v>0</v>
      </c>
      <c r="E55" s="219">
        <f>AIRTEL!E17</f>
        <v>0</v>
      </c>
      <c r="F55" s="219">
        <f>AIRTEL!F17</f>
        <v>0</v>
      </c>
      <c r="G55" s="219">
        <f>AIRTEL!G17</f>
        <v>0</v>
      </c>
      <c r="H55" s="219">
        <f>AIRTEL!H17</f>
        <v>0</v>
      </c>
      <c r="I55" s="219">
        <f>AIRTEL!I17</f>
        <v>0</v>
      </c>
      <c r="J55" s="219">
        <f>AIRTEL!J17</f>
        <v>0</v>
      </c>
      <c r="K55" s="219">
        <f>AIRTEL!K17</f>
        <v>0</v>
      </c>
      <c r="L55" s="219">
        <f>AIRTEL!L17</f>
        <v>0</v>
      </c>
      <c r="M55" s="219">
        <f>AIRTEL!M17</f>
        <v>0</v>
      </c>
      <c r="N55" s="219">
        <f>AIRTEL!N17</f>
        <v>0</v>
      </c>
      <c r="O55" s="219">
        <f>AIRTEL!O17</f>
        <v>0</v>
      </c>
      <c r="P55" s="219">
        <f>AIRTEL!P17</f>
        <v>0</v>
      </c>
      <c r="Q55" s="219">
        <f>AIRTEL!Q17</f>
        <v>0</v>
      </c>
      <c r="R55" s="219">
        <f>AIRTEL!R17</f>
        <v>0</v>
      </c>
      <c r="S55" s="219">
        <f>AIRTEL!S17</f>
        <v>0</v>
      </c>
      <c r="T55" s="219">
        <f>AIRTEL!T17</f>
        <v>0</v>
      </c>
      <c r="U55" s="219">
        <f>AIRTEL!U17</f>
        <v>0</v>
      </c>
      <c r="V55" s="219">
        <f>AIRTEL!V17</f>
        <v>0</v>
      </c>
      <c r="W55" s="219">
        <f>AIRTEL!W17</f>
        <v>0</v>
      </c>
      <c r="X55" s="219">
        <f>AIRTEL!X17</f>
        <v>0</v>
      </c>
      <c r="Y55" s="219">
        <f>AIRTEL!Y17</f>
        <v>0</v>
      </c>
      <c r="Z55" s="219">
        <f>AIRTEL!Z17</f>
        <v>0</v>
      </c>
      <c r="AA55" s="219">
        <f>AIRTEL!AA17</f>
        <v>0</v>
      </c>
      <c r="AB55" s="219">
        <f>AIRTEL!AB17</f>
        <v>0</v>
      </c>
      <c r="AC55" s="219">
        <f>AIRTEL!AC17</f>
        <v>0</v>
      </c>
      <c r="AD55" s="219">
        <f>AIRTEL!AD17</f>
        <v>0</v>
      </c>
      <c r="AE55" s="219">
        <f>AIRTEL!AE17</f>
        <v>0</v>
      </c>
      <c r="AF55" s="219">
        <f>AIRTEL!AF17</f>
        <v>0</v>
      </c>
      <c r="AG55" s="219">
        <f>AIRTEL!AG17</f>
        <v>0</v>
      </c>
      <c r="AH55" s="219">
        <f>AIRTEL!AH17</f>
        <v>0</v>
      </c>
      <c r="AI55" s="219">
        <f>AIRTEL!AI17</f>
        <v>0</v>
      </c>
      <c r="AJ55" s="219">
        <f>AIRTEL!AJ17</f>
        <v>0</v>
      </c>
      <c r="AK55" s="219">
        <f>AIRTEL!AK17</f>
        <v>0</v>
      </c>
      <c r="AL55" s="219">
        <f>AIRTEL!AL17</f>
        <v>0</v>
      </c>
      <c r="AM55" s="219">
        <f>AIRTEL!AM17</f>
        <v>0</v>
      </c>
      <c r="AN55" s="219">
        <f>AIRTEL!AN17</f>
        <v>0</v>
      </c>
      <c r="AO55" s="219">
        <f>AIRTEL!AO17</f>
        <v>0</v>
      </c>
      <c r="AP55" s="219">
        <f>AIRTEL!AP17</f>
        <v>0</v>
      </c>
      <c r="AQ55" s="219">
        <f>AIRTEL!AQ17</f>
        <v>0</v>
      </c>
      <c r="AR55" s="219">
        <f>AIRTEL!AR17</f>
        <v>0</v>
      </c>
      <c r="AS55" s="219">
        <f>AIRTEL!AS17</f>
        <v>0</v>
      </c>
      <c r="AT55" s="219">
        <f>AIRTEL!AT17</f>
        <v>0</v>
      </c>
      <c r="AU55" s="219">
        <f>AIRTEL!AU17</f>
        <v>0</v>
      </c>
      <c r="AV55" s="219">
        <f>AIRTEL!AV17</f>
        <v>0</v>
      </c>
      <c r="AW55" s="219">
        <f>AIRTEL!AW17</f>
        <v>0</v>
      </c>
      <c r="AX55" s="219">
        <f>AIRTEL!AX17</f>
        <v>0</v>
      </c>
      <c r="AY55" s="206"/>
      <c r="AZ55" s="219">
        <f>SUM(O55:Q55)</f>
        <v>0</v>
      </c>
      <c r="BA55" s="219">
        <f>SUM(R55:T55)</f>
        <v>0</v>
      </c>
      <c r="BB55" s="219">
        <f>SUM(U55:W55)</f>
        <v>0</v>
      </c>
      <c r="BC55" s="219">
        <f>SUM(X55:Z55)</f>
        <v>0</v>
      </c>
      <c r="BD55" s="212"/>
      <c r="BE55" s="219">
        <f>SUM(AA55:AC55)</f>
        <v>0</v>
      </c>
      <c r="BF55" s="219">
        <f>SUM(AD55:AF55)</f>
        <v>0</v>
      </c>
      <c r="BG55" s="219">
        <f>SUM(AG55:AI55)</f>
        <v>0</v>
      </c>
      <c r="BH55" s="219">
        <f>SUM(AJ55:AL55)</f>
        <v>0</v>
      </c>
      <c r="BI55" s="211"/>
      <c r="BJ55" s="219">
        <f>SUM(AM55:AO55)</f>
        <v>0</v>
      </c>
      <c r="BK55" s="219">
        <f>SUM(AP55:AR55)</f>
        <v>0</v>
      </c>
      <c r="BL55" s="219">
        <f>SUM(AS55:AU55)</f>
        <v>0</v>
      </c>
      <c r="BM55" s="219">
        <f>SUM(AV55:AX55)</f>
        <v>0</v>
      </c>
      <c r="BN55" s="212"/>
      <c r="BO55" s="219">
        <f>SUM(AZ55:BC55)</f>
        <v>0</v>
      </c>
      <c r="BP55" s="219">
        <f>SUM(BE55:BH55)</f>
        <v>0</v>
      </c>
      <c r="BQ55" s="219">
        <f>SUM(BJ55:BM55)</f>
        <v>0</v>
      </c>
    </row>
    <row r="56" spans="2:69" x14ac:dyDescent="0.35">
      <c r="B56" s="1" t="str">
        <f>B48</f>
        <v>MTN</v>
      </c>
      <c r="C56" s="219">
        <f>MTN!C17</f>
        <v>0</v>
      </c>
      <c r="D56" s="219">
        <f>MTN!D17</f>
        <v>0</v>
      </c>
      <c r="E56" s="219">
        <f>MTN!E17</f>
        <v>0</v>
      </c>
      <c r="F56" s="219">
        <f>MTN!F17</f>
        <v>0</v>
      </c>
      <c r="G56" s="219">
        <f>MTN!G17</f>
        <v>0</v>
      </c>
      <c r="H56" s="219">
        <f>MTN!H17</f>
        <v>0</v>
      </c>
      <c r="I56" s="219">
        <f>MTN!I17</f>
        <v>0</v>
      </c>
      <c r="J56" s="219">
        <f>MTN!J17</f>
        <v>0</v>
      </c>
      <c r="K56" s="219">
        <f>MTN!K17</f>
        <v>0</v>
      </c>
      <c r="L56" s="219">
        <f>MTN!L17</f>
        <v>0</v>
      </c>
      <c r="M56" s="219">
        <f>MTN!M17</f>
        <v>0</v>
      </c>
      <c r="N56" s="219">
        <f>MTN!N17</f>
        <v>0</v>
      </c>
      <c r="O56" s="219">
        <f>MTN!O17</f>
        <v>0</v>
      </c>
      <c r="P56" s="219">
        <f>MTN!P17</f>
        <v>0</v>
      </c>
      <c r="Q56" s="219">
        <f>MTN!Q17</f>
        <v>0</v>
      </c>
      <c r="R56" s="219">
        <f>MTN!R17</f>
        <v>0</v>
      </c>
      <c r="S56" s="219">
        <f>MTN!S17</f>
        <v>0</v>
      </c>
      <c r="T56" s="219">
        <f>MTN!T17</f>
        <v>0</v>
      </c>
      <c r="U56" s="219">
        <f>MTN!U17</f>
        <v>0</v>
      </c>
      <c r="V56" s="219">
        <f>MTN!V17</f>
        <v>0</v>
      </c>
      <c r="W56" s="219">
        <f>MTN!W17</f>
        <v>0</v>
      </c>
      <c r="X56" s="219">
        <f>MTN!X17</f>
        <v>0</v>
      </c>
      <c r="Y56" s="219">
        <f>MTN!Y17</f>
        <v>0</v>
      </c>
      <c r="Z56" s="219">
        <f>MTN!Z17</f>
        <v>0</v>
      </c>
      <c r="AA56" s="219">
        <f>MTN!AA17</f>
        <v>0</v>
      </c>
      <c r="AB56" s="219">
        <f>MTN!AB17</f>
        <v>0</v>
      </c>
      <c r="AC56" s="219">
        <f>MTN!AC17</f>
        <v>0</v>
      </c>
      <c r="AD56" s="219">
        <f>MTN!AD17</f>
        <v>0</v>
      </c>
      <c r="AE56" s="219">
        <f>MTN!AE17</f>
        <v>0</v>
      </c>
      <c r="AF56" s="219">
        <f>MTN!AF17</f>
        <v>0</v>
      </c>
      <c r="AG56" s="219">
        <f>MTN!AG17</f>
        <v>0</v>
      </c>
      <c r="AH56" s="219">
        <f>MTN!AH17</f>
        <v>0</v>
      </c>
      <c r="AI56" s="219">
        <f>MTN!AI17</f>
        <v>0</v>
      </c>
      <c r="AJ56" s="219">
        <f>MTN!AJ17</f>
        <v>0</v>
      </c>
      <c r="AK56" s="219">
        <f>MTN!AK17</f>
        <v>0</v>
      </c>
      <c r="AL56" s="219">
        <f>MTN!AL17</f>
        <v>0</v>
      </c>
      <c r="AM56" s="219">
        <f>MTN!AM17</f>
        <v>0</v>
      </c>
      <c r="AN56" s="219">
        <f>MTN!AN17</f>
        <v>0</v>
      </c>
      <c r="AO56" s="219">
        <f>MTN!AO17</f>
        <v>0</v>
      </c>
      <c r="AP56" s="219">
        <f>MTN!AP17</f>
        <v>0</v>
      </c>
      <c r="AQ56" s="219">
        <f>MTN!AQ17</f>
        <v>0</v>
      </c>
      <c r="AR56" s="219">
        <f>MTN!AR17</f>
        <v>0</v>
      </c>
      <c r="AS56" s="219">
        <f>MTN!AS17</f>
        <v>0</v>
      </c>
      <c r="AT56" s="219">
        <f>MTN!AT17</f>
        <v>0</v>
      </c>
      <c r="AU56" s="219">
        <f>MTN!AU17</f>
        <v>0</v>
      </c>
      <c r="AV56" s="219">
        <f>MTN!AV17</f>
        <v>0</v>
      </c>
      <c r="AW56" s="219">
        <f>MTN!AW17</f>
        <v>0</v>
      </c>
      <c r="AX56" s="219">
        <f>MTN!AX17</f>
        <v>0</v>
      </c>
      <c r="AY56" s="206"/>
      <c r="AZ56" s="219">
        <f>SUM(O56:Q56)</f>
        <v>0</v>
      </c>
      <c r="BA56" s="219">
        <f>SUM(R56:T56)</f>
        <v>0</v>
      </c>
      <c r="BB56" s="219">
        <f>SUM(U56:W56)</f>
        <v>0</v>
      </c>
      <c r="BC56" s="219">
        <f>SUM(X56:Z56)</f>
        <v>0</v>
      </c>
      <c r="BD56" s="212"/>
      <c r="BE56" s="219">
        <f>SUM(AA56:AC56)</f>
        <v>0</v>
      </c>
      <c r="BF56" s="219">
        <f>SUM(AD56:AF56)</f>
        <v>0</v>
      </c>
      <c r="BG56" s="219">
        <f>SUM(AG56:AI56)</f>
        <v>0</v>
      </c>
      <c r="BH56" s="219">
        <f>SUM(AJ56:AL56)</f>
        <v>0</v>
      </c>
      <c r="BI56" s="211"/>
      <c r="BJ56" s="219">
        <f>SUM(AM56:AO56)</f>
        <v>0</v>
      </c>
      <c r="BK56" s="219">
        <f>SUM(AP56:AR56)</f>
        <v>0</v>
      </c>
      <c r="BL56" s="219">
        <f>SUM(AS56:AU56)</f>
        <v>0</v>
      </c>
      <c r="BM56" s="219">
        <f>SUM(AV56:AX56)</f>
        <v>0</v>
      </c>
      <c r="BN56" s="212"/>
      <c r="BO56" s="219">
        <f>SUM(AZ56:BC56)</f>
        <v>0</v>
      </c>
      <c r="BP56" s="219">
        <f>SUM(BE56:BH56)</f>
        <v>0</v>
      </c>
      <c r="BQ56" s="219">
        <f>SUM(BJ56:BM56)</f>
        <v>0</v>
      </c>
    </row>
    <row r="57" spans="2:69" x14ac:dyDescent="0.35">
      <c r="B57" s="3"/>
      <c r="C57" s="218">
        <f>C54-'Vue Globale du Marché'!C17</f>
        <v>0</v>
      </c>
      <c r="D57" s="218">
        <f>D54-'Vue Globale du Marché'!D17</f>
        <v>0</v>
      </c>
      <c r="E57" s="218">
        <f>E54-'Vue Globale du Marché'!E17</f>
        <v>0</v>
      </c>
      <c r="F57" s="218">
        <f>F54-'Vue Globale du Marché'!F17</f>
        <v>0</v>
      </c>
      <c r="G57" s="218">
        <f>G54-'Vue Globale du Marché'!G17</f>
        <v>0</v>
      </c>
      <c r="H57" s="218">
        <f>H54-'Vue Globale du Marché'!H17</f>
        <v>0</v>
      </c>
      <c r="I57" s="218">
        <f>I54-'Vue Globale du Marché'!I17</f>
        <v>0</v>
      </c>
      <c r="J57" s="218">
        <f>J54-'Vue Globale du Marché'!J17</f>
        <v>0</v>
      </c>
      <c r="K57" s="218">
        <f>K54-'Vue Globale du Marché'!K17</f>
        <v>0</v>
      </c>
      <c r="L57" s="218">
        <f>L54-'Vue Globale du Marché'!L17</f>
        <v>0</v>
      </c>
      <c r="M57" s="218">
        <f>M54-'Vue Globale du Marché'!M17</f>
        <v>0</v>
      </c>
      <c r="N57" s="218">
        <f>N54-'Vue Globale du Marché'!N17</f>
        <v>0</v>
      </c>
      <c r="O57" s="218">
        <f>O54-'Vue Globale du Marché'!O17</f>
        <v>0</v>
      </c>
      <c r="P57" s="218">
        <f>P54-'Vue Globale du Marché'!P17</f>
        <v>0</v>
      </c>
      <c r="Q57" s="218">
        <f>Q54-'Vue Globale du Marché'!Q17</f>
        <v>0</v>
      </c>
      <c r="R57" s="218">
        <f>R54-'Vue Globale du Marché'!R17</f>
        <v>0</v>
      </c>
      <c r="S57" s="218">
        <f>S54-'Vue Globale du Marché'!S17</f>
        <v>0</v>
      </c>
      <c r="T57" s="218">
        <f>T54-'Vue Globale du Marché'!T17</f>
        <v>0</v>
      </c>
      <c r="U57" s="218">
        <f>U54-'Vue Globale du Marché'!U17</f>
        <v>0</v>
      </c>
      <c r="V57" s="218">
        <f>V54-'Vue Globale du Marché'!V17</f>
        <v>0</v>
      </c>
      <c r="W57" s="218">
        <f>W54-'Vue Globale du Marché'!W17</f>
        <v>0</v>
      </c>
      <c r="X57" s="218">
        <f>X54-'Vue Globale du Marché'!X17</f>
        <v>0</v>
      </c>
      <c r="Y57" s="218">
        <f>Y54-'Vue Globale du Marché'!Y17</f>
        <v>0</v>
      </c>
      <c r="Z57" s="218">
        <f>Z54-'Vue Globale du Marché'!Z17</f>
        <v>0</v>
      </c>
      <c r="AA57" s="218">
        <f>AA54-'Vue Globale du Marché'!AA17</f>
        <v>0</v>
      </c>
      <c r="AB57" s="218">
        <f>AB54-'Vue Globale du Marché'!AB17</f>
        <v>0</v>
      </c>
      <c r="AC57" s="218">
        <f>AC54-'Vue Globale du Marché'!AC17</f>
        <v>0</v>
      </c>
      <c r="AD57" s="218">
        <f>AD54-'Vue Globale du Marché'!AD17</f>
        <v>0</v>
      </c>
      <c r="AE57" s="218">
        <f>AE54-'Vue Globale du Marché'!AE17</f>
        <v>0</v>
      </c>
      <c r="AF57" s="218">
        <f>AF54-'Vue Globale du Marché'!AF17</f>
        <v>0</v>
      </c>
      <c r="AG57" s="218">
        <f>AG54-'Vue Globale du Marché'!AG17</f>
        <v>0</v>
      </c>
      <c r="AH57" s="218">
        <f>AH54-'Vue Globale du Marché'!AH17</f>
        <v>0</v>
      </c>
      <c r="AI57" s="218">
        <f>AI54-'Vue Globale du Marché'!AI17</f>
        <v>0</v>
      </c>
      <c r="AJ57" s="218">
        <f>AJ54-'Vue Globale du Marché'!AJ17</f>
        <v>0</v>
      </c>
      <c r="AK57" s="218">
        <f>AK54-'Vue Globale du Marché'!AK17</f>
        <v>0</v>
      </c>
      <c r="AL57" s="218">
        <f>AL54-'Vue Globale du Marché'!AL17</f>
        <v>0</v>
      </c>
      <c r="AM57" s="218">
        <f>AM54-'Vue Globale du Marché'!AM17</f>
        <v>0</v>
      </c>
      <c r="AN57" s="218">
        <f>AN54-'Vue Globale du Marché'!AN17</f>
        <v>0</v>
      </c>
      <c r="AO57" s="218">
        <f>AO54-'Vue Globale du Marché'!AO17</f>
        <v>0</v>
      </c>
      <c r="AP57" s="218">
        <f>AP54-'Vue Globale du Marché'!AP17</f>
        <v>0</v>
      </c>
      <c r="AQ57" s="218">
        <f>AQ54-'Vue Globale du Marché'!AQ17</f>
        <v>0</v>
      </c>
      <c r="AR57" s="218">
        <f>AR54-'Vue Globale du Marché'!AR17</f>
        <v>0</v>
      </c>
      <c r="AS57" s="218">
        <f>AS54-'Vue Globale du Marché'!AS17</f>
        <v>0</v>
      </c>
      <c r="AT57" s="218">
        <f>AT54-'Vue Globale du Marché'!AT17</f>
        <v>0</v>
      </c>
      <c r="AU57" s="218">
        <f>AU54-'Vue Globale du Marché'!AU17</f>
        <v>0</v>
      </c>
      <c r="AV57" s="218">
        <f>AV54-'Vue Globale du Marché'!AV17</f>
        <v>0</v>
      </c>
      <c r="AW57" s="218">
        <f>AW54-'Vue Globale du Marché'!AW17</f>
        <v>0</v>
      </c>
      <c r="AX57" s="218">
        <f>AX54-'Vue Globale du Marché'!AX17</f>
        <v>0</v>
      </c>
      <c r="AY57" s="218"/>
      <c r="AZ57" s="218">
        <f>AZ54-'Vue Globale du Marché'!AZ17</f>
        <v>0</v>
      </c>
      <c r="BA57" s="218">
        <f>BA54-'Vue Globale du Marché'!BA17</f>
        <v>0</v>
      </c>
      <c r="BB57" s="218">
        <f>BB54-'Vue Globale du Marché'!BB17</f>
        <v>0</v>
      </c>
      <c r="BC57" s="218">
        <f>BC54-'Vue Globale du Marché'!BC17</f>
        <v>0</v>
      </c>
      <c r="BD57" s="218"/>
      <c r="BE57" s="218">
        <f>BE54-'Vue Globale du Marché'!BE17</f>
        <v>0</v>
      </c>
      <c r="BF57" s="218">
        <f>BF54-'Vue Globale du Marché'!BF17</f>
        <v>0</v>
      </c>
      <c r="BG57" s="218">
        <f>BG54-'Vue Globale du Marché'!BG17</f>
        <v>0</v>
      </c>
      <c r="BH57" s="218">
        <f>BH54-'Vue Globale du Marché'!BH17</f>
        <v>0</v>
      </c>
      <c r="BI57" s="218"/>
      <c r="BJ57" s="218">
        <f>BJ54-'Vue Globale du Marché'!BJ17</f>
        <v>0</v>
      </c>
      <c r="BK57" s="218">
        <f>BK54-'Vue Globale du Marché'!BK17</f>
        <v>0</v>
      </c>
      <c r="BL57" s="218">
        <f>BL54-'Vue Globale du Marché'!BL17</f>
        <v>0</v>
      </c>
      <c r="BM57" s="218">
        <f>BM54-'Vue Globale du Marché'!BM17</f>
        <v>0</v>
      </c>
      <c r="BN57" s="218"/>
      <c r="BO57" s="218">
        <f>BO54-'Vue Globale du Marché'!BO17</f>
        <v>0</v>
      </c>
      <c r="BP57" s="218">
        <f>BP54-'Vue Globale du Marché'!BP17</f>
        <v>0</v>
      </c>
      <c r="BQ57" s="218">
        <f>BQ54-'Vue Globale du Marché'!BQ17</f>
        <v>0</v>
      </c>
    </row>
    <row r="58" spans="2:69" x14ac:dyDescent="0.35">
      <c r="B58" s="3" t="s">
        <v>70</v>
      </c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206"/>
      <c r="AZ58" s="93"/>
      <c r="BA58" s="93"/>
      <c r="BB58" s="93"/>
      <c r="BC58" s="93"/>
      <c r="BD58" s="206"/>
      <c r="BE58" s="93"/>
      <c r="BF58" s="93"/>
      <c r="BG58" s="93"/>
      <c r="BH58" s="93"/>
      <c r="BI58" s="206"/>
      <c r="BJ58" s="93"/>
      <c r="BK58" s="93"/>
      <c r="BL58" s="93"/>
      <c r="BM58" s="93"/>
      <c r="BN58" s="206"/>
      <c r="BO58" s="93"/>
      <c r="BP58" s="93"/>
      <c r="BQ58" s="93"/>
    </row>
    <row r="59" spans="2:69" x14ac:dyDescent="0.35">
      <c r="B59" s="1" t="str">
        <f>B55</f>
        <v>AIRTTEL</v>
      </c>
      <c r="C59" s="208">
        <f>IF(ISERROR(C55/C$46),0,C55/C$46)</f>
        <v>0</v>
      </c>
      <c r="D59" s="208">
        <f t="shared" ref="D59:V59" si="79">IF(ISERROR(D55/D$46),0,D55/D$46)</f>
        <v>0</v>
      </c>
      <c r="E59" s="208">
        <f t="shared" si="79"/>
        <v>0</v>
      </c>
      <c r="F59" s="208">
        <f t="shared" si="79"/>
        <v>0</v>
      </c>
      <c r="G59" s="208">
        <f t="shared" si="79"/>
        <v>0</v>
      </c>
      <c r="H59" s="208">
        <f t="shared" si="79"/>
        <v>0</v>
      </c>
      <c r="I59" s="208">
        <f t="shared" si="79"/>
        <v>0</v>
      </c>
      <c r="J59" s="208">
        <f t="shared" si="79"/>
        <v>0</v>
      </c>
      <c r="K59" s="208">
        <f t="shared" si="79"/>
        <v>0</v>
      </c>
      <c r="L59" s="208">
        <f t="shared" si="79"/>
        <v>0</v>
      </c>
      <c r="M59" s="208">
        <f t="shared" si="79"/>
        <v>0</v>
      </c>
      <c r="N59" s="208">
        <f t="shared" si="79"/>
        <v>0</v>
      </c>
      <c r="O59" s="208">
        <f t="shared" si="79"/>
        <v>0</v>
      </c>
      <c r="P59" s="208">
        <f t="shared" si="79"/>
        <v>0</v>
      </c>
      <c r="Q59" s="208">
        <f t="shared" si="79"/>
        <v>0</v>
      </c>
      <c r="R59" s="208">
        <f t="shared" si="79"/>
        <v>0</v>
      </c>
      <c r="S59" s="208">
        <f t="shared" si="79"/>
        <v>0</v>
      </c>
      <c r="T59" s="208">
        <f t="shared" si="79"/>
        <v>0</v>
      </c>
      <c r="U59" s="208">
        <f t="shared" si="79"/>
        <v>0</v>
      </c>
      <c r="V59" s="208">
        <f t="shared" si="79"/>
        <v>0</v>
      </c>
      <c r="W59" s="209">
        <f>IF(ISERROR(W55/W$54),0,W55/W$54)</f>
        <v>0</v>
      </c>
      <c r="X59" s="209">
        <f t="shared" ref="X59:AL59" si="80">IF(ISERROR(X55/X$54),0,X55/X$54)</f>
        <v>0</v>
      </c>
      <c r="Y59" s="209">
        <f t="shared" si="80"/>
        <v>0</v>
      </c>
      <c r="Z59" s="209">
        <f t="shared" si="80"/>
        <v>0</v>
      </c>
      <c r="AA59" s="209">
        <f t="shared" si="80"/>
        <v>0</v>
      </c>
      <c r="AB59" s="209">
        <f t="shared" si="80"/>
        <v>0</v>
      </c>
      <c r="AC59" s="209">
        <f t="shared" si="80"/>
        <v>0</v>
      </c>
      <c r="AD59" s="209">
        <f t="shared" si="80"/>
        <v>0</v>
      </c>
      <c r="AE59" s="209">
        <f t="shared" si="80"/>
        <v>0</v>
      </c>
      <c r="AF59" s="209">
        <f t="shared" si="80"/>
        <v>0</v>
      </c>
      <c r="AG59" s="209">
        <f t="shared" si="80"/>
        <v>0</v>
      </c>
      <c r="AH59" s="209">
        <f t="shared" si="80"/>
        <v>0</v>
      </c>
      <c r="AI59" s="209">
        <f t="shared" si="80"/>
        <v>0</v>
      </c>
      <c r="AJ59" s="209">
        <f t="shared" si="80"/>
        <v>0</v>
      </c>
      <c r="AK59" s="209">
        <f t="shared" si="80"/>
        <v>0</v>
      </c>
      <c r="AL59" s="209">
        <f t="shared" si="80"/>
        <v>0</v>
      </c>
      <c r="AM59" s="209">
        <f t="shared" ref="AM59:AX59" si="81">IF(ISERROR(AM55/AM$54),0,AM55/AM$54)</f>
        <v>0</v>
      </c>
      <c r="AN59" s="209">
        <f t="shared" si="81"/>
        <v>0</v>
      </c>
      <c r="AO59" s="209">
        <f t="shared" si="81"/>
        <v>0</v>
      </c>
      <c r="AP59" s="209">
        <f t="shared" si="81"/>
        <v>0</v>
      </c>
      <c r="AQ59" s="209">
        <f t="shared" si="81"/>
        <v>0</v>
      </c>
      <c r="AR59" s="209">
        <f t="shared" si="81"/>
        <v>0</v>
      </c>
      <c r="AS59" s="209">
        <f t="shared" si="81"/>
        <v>0</v>
      </c>
      <c r="AT59" s="209">
        <f t="shared" si="81"/>
        <v>0</v>
      </c>
      <c r="AU59" s="209">
        <f t="shared" si="81"/>
        <v>0</v>
      </c>
      <c r="AV59" s="209">
        <f t="shared" si="81"/>
        <v>0</v>
      </c>
      <c r="AW59" s="209">
        <f t="shared" si="81"/>
        <v>0</v>
      </c>
      <c r="AX59" s="209">
        <f t="shared" si="81"/>
        <v>0</v>
      </c>
      <c r="AY59" s="206"/>
      <c r="AZ59" s="209">
        <f t="shared" ref="AZ59:BC60" si="82">IF(ISERROR(AZ55/AZ$54),0,AZ55/AZ$54)</f>
        <v>0</v>
      </c>
      <c r="BA59" s="209">
        <f t="shared" si="82"/>
        <v>0</v>
      </c>
      <c r="BB59" s="209">
        <f t="shared" si="82"/>
        <v>0</v>
      </c>
      <c r="BC59" s="209">
        <f t="shared" si="82"/>
        <v>0</v>
      </c>
      <c r="BD59" s="206"/>
      <c r="BE59" s="209">
        <f t="shared" ref="BE59:BH60" si="83">IF(ISERROR(BE55/BE$54),0,BE55/BE$54)</f>
        <v>0</v>
      </c>
      <c r="BF59" s="209">
        <f t="shared" si="83"/>
        <v>0</v>
      </c>
      <c r="BG59" s="209">
        <f t="shared" si="83"/>
        <v>0</v>
      </c>
      <c r="BH59" s="209">
        <f t="shared" si="83"/>
        <v>0</v>
      </c>
      <c r="BI59" s="210"/>
      <c r="BJ59" s="209">
        <f t="shared" ref="BJ59:BM60" si="84">IF(ISERROR(BJ55/BJ$54),0,BJ55/BJ$54)</f>
        <v>0</v>
      </c>
      <c r="BK59" s="209">
        <f t="shared" si="84"/>
        <v>0</v>
      </c>
      <c r="BL59" s="209">
        <f t="shared" si="84"/>
        <v>0</v>
      </c>
      <c r="BM59" s="209">
        <f t="shared" si="84"/>
        <v>0</v>
      </c>
      <c r="BN59" s="210"/>
      <c r="BO59" s="209">
        <f t="shared" ref="BO59:BQ60" si="85">IF(ISERROR(BO55/BO$54),0,BO55/BO$54)</f>
        <v>0</v>
      </c>
      <c r="BP59" s="209">
        <f t="shared" si="85"/>
        <v>0</v>
      </c>
      <c r="BQ59" s="209">
        <f t="shared" si="85"/>
        <v>0</v>
      </c>
    </row>
    <row r="60" spans="2:69" x14ac:dyDescent="0.35">
      <c r="B60" s="1" t="str">
        <f>B56</f>
        <v>MTN</v>
      </c>
      <c r="C60" s="208">
        <f>IF(ISERROR(C56/C$46),0,C56/C$46)</f>
        <v>0</v>
      </c>
      <c r="D60" s="208">
        <f t="shared" ref="D60:V60" si="86">IF(ISERROR(D56/D$46),0,D56/D$46)</f>
        <v>0</v>
      </c>
      <c r="E60" s="208">
        <f t="shared" si="86"/>
        <v>0</v>
      </c>
      <c r="F60" s="208">
        <f t="shared" si="86"/>
        <v>0</v>
      </c>
      <c r="G60" s="208">
        <f t="shared" si="86"/>
        <v>0</v>
      </c>
      <c r="H60" s="208">
        <f t="shared" si="86"/>
        <v>0</v>
      </c>
      <c r="I60" s="208">
        <f t="shared" si="86"/>
        <v>0</v>
      </c>
      <c r="J60" s="208">
        <f t="shared" si="86"/>
        <v>0</v>
      </c>
      <c r="K60" s="208">
        <f t="shared" si="86"/>
        <v>0</v>
      </c>
      <c r="L60" s="208">
        <f t="shared" si="86"/>
        <v>0</v>
      </c>
      <c r="M60" s="208">
        <f t="shared" si="86"/>
        <v>0</v>
      </c>
      <c r="N60" s="208">
        <f t="shared" si="86"/>
        <v>0</v>
      </c>
      <c r="O60" s="208">
        <f t="shared" si="86"/>
        <v>0</v>
      </c>
      <c r="P60" s="208">
        <f t="shared" si="86"/>
        <v>0</v>
      </c>
      <c r="Q60" s="208">
        <f t="shared" si="86"/>
        <v>0</v>
      </c>
      <c r="R60" s="208">
        <f t="shared" si="86"/>
        <v>0</v>
      </c>
      <c r="S60" s="208">
        <f t="shared" si="86"/>
        <v>0</v>
      </c>
      <c r="T60" s="208">
        <f t="shared" si="86"/>
        <v>0</v>
      </c>
      <c r="U60" s="208">
        <f t="shared" si="86"/>
        <v>0</v>
      </c>
      <c r="V60" s="208">
        <f t="shared" si="86"/>
        <v>0</v>
      </c>
      <c r="W60" s="209">
        <f>IF(ISERROR(W56/W$54),0,W56/W$54)</f>
        <v>0</v>
      </c>
      <c r="X60" s="209">
        <f t="shared" ref="X60:AL60" si="87">IF(ISERROR(X56/X$54),0,X56/X$54)</f>
        <v>0</v>
      </c>
      <c r="Y60" s="209">
        <f t="shared" si="87"/>
        <v>0</v>
      </c>
      <c r="Z60" s="209">
        <f t="shared" si="87"/>
        <v>0</v>
      </c>
      <c r="AA60" s="209">
        <f t="shared" si="87"/>
        <v>0</v>
      </c>
      <c r="AB60" s="209">
        <f t="shared" si="87"/>
        <v>0</v>
      </c>
      <c r="AC60" s="209">
        <f t="shared" si="87"/>
        <v>0</v>
      </c>
      <c r="AD60" s="209">
        <f t="shared" si="87"/>
        <v>0</v>
      </c>
      <c r="AE60" s="209">
        <f t="shared" si="87"/>
        <v>0</v>
      </c>
      <c r="AF60" s="209">
        <f t="shared" si="87"/>
        <v>0</v>
      </c>
      <c r="AG60" s="209">
        <f t="shared" si="87"/>
        <v>0</v>
      </c>
      <c r="AH60" s="209">
        <f t="shared" si="87"/>
        <v>0</v>
      </c>
      <c r="AI60" s="209">
        <f t="shared" si="87"/>
        <v>0</v>
      </c>
      <c r="AJ60" s="209">
        <f t="shared" si="87"/>
        <v>0</v>
      </c>
      <c r="AK60" s="209">
        <f t="shared" si="87"/>
        <v>0</v>
      </c>
      <c r="AL60" s="209">
        <f t="shared" si="87"/>
        <v>0</v>
      </c>
      <c r="AM60" s="209">
        <f t="shared" ref="AM60:AX60" si="88">IF(ISERROR(AM56/AM$54),0,AM56/AM$54)</f>
        <v>0</v>
      </c>
      <c r="AN60" s="209">
        <f t="shared" si="88"/>
        <v>0</v>
      </c>
      <c r="AO60" s="209">
        <f t="shared" si="88"/>
        <v>0</v>
      </c>
      <c r="AP60" s="209">
        <f t="shared" si="88"/>
        <v>0</v>
      </c>
      <c r="AQ60" s="209">
        <f t="shared" si="88"/>
        <v>0</v>
      </c>
      <c r="AR60" s="209">
        <f t="shared" si="88"/>
        <v>0</v>
      </c>
      <c r="AS60" s="209">
        <f t="shared" si="88"/>
        <v>0</v>
      </c>
      <c r="AT60" s="209">
        <f t="shared" si="88"/>
        <v>0</v>
      </c>
      <c r="AU60" s="209">
        <f t="shared" si="88"/>
        <v>0</v>
      </c>
      <c r="AV60" s="209">
        <f t="shared" si="88"/>
        <v>0</v>
      </c>
      <c r="AW60" s="209">
        <f t="shared" si="88"/>
        <v>0</v>
      </c>
      <c r="AX60" s="209">
        <f t="shared" si="88"/>
        <v>0</v>
      </c>
      <c r="AY60" s="206"/>
      <c r="AZ60" s="209">
        <f t="shared" si="82"/>
        <v>0</v>
      </c>
      <c r="BA60" s="209">
        <f t="shared" si="82"/>
        <v>0</v>
      </c>
      <c r="BB60" s="209">
        <f t="shared" si="82"/>
        <v>0</v>
      </c>
      <c r="BC60" s="209">
        <f t="shared" si="82"/>
        <v>0</v>
      </c>
      <c r="BD60" s="206"/>
      <c r="BE60" s="209">
        <f t="shared" si="83"/>
        <v>0</v>
      </c>
      <c r="BF60" s="209">
        <f t="shared" si="83"/>
        <v>0</v>
      </c>
      <c r="BG60" s="209">
        <f t="shared" si="83"/>
        <v>0</v>
      </c>
      <c r="BH60" s="209">
        <f t="shared" si="83"/>
        <v>0</v>
      </c>
      <c r="BI60" s="210"/>
      <c r="BJ60" s="209">
        <f t="shared" si="84"/>
        <v>0</v>
      </c>
      <c r="BK60" s="209">
        <f t="shared" si="84"/>
        <v>0</v>
      </c>
      <c r="BL60" s="209">
        <f t="shared" si="84"/>
        <v>0</v>
      </c>
      <c r="BM60" s="209">
        <f t="shared" si="84"/>
        <v>0</v>
      </c>
      <c r="BN60" s="210"/>
      <c r="BO60" s="209">
        <f t="shared" si="85"/>
        <v>0</v>
      </c>
      <c r="BP60" s="209">
        <f t="shared" si="85"/>
        <v>0</v>
      </c>
      <c r="BQ60" s="209">
        <f t="shared" si="85"/>
        <v>0</v>
      </c>
    </row>
    <row r="61" spans="2:69" x14ac:dyDescent="0.35">
      <c r="B61" s="1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6"/>
      <c r="AZ61" s="209"/>
      <c r="BA61" s="209"/>
      <c r="BB61" s="209"/>
      <c r="BC61" s="209"/>
      <c r="BD61" s="206"/>
      <c r="BE61" s="209"/>
      <c r="BF61" s="209"/>
      <c r="BG61" s="209"/>
      <c r="BH61" s="209"/>
      <c r="BI61" s="206"/>
      <c r="BJ61" s="209"/>
      <c r="BK61" s="209"/>
      <c r="BL61" s="209"/>
      <c r="BM61" s="209"/>
      <c r="BN61" s="206"/>
      <c r="BO61" s="209"/>
      <c r="BP61" s="209"/>
      <c r="BQ61" s="209"/>
    </row>
    <row r="62" spans="2:69" x14ac:dyDescent="0.35">
      <c r="B62" s="21" t="s">
        <v>78</v>
      </c>
      <c r="C62" s="57">
        <f>C63+C64</f>
        <v>0</v>
      </c>
      <c r="D62" s="57">
        <f t="shared" ref="D62:AL62" si="89">D63+D64</f>
        <v>0</v>
      </c>
      <c r="E62" s="57">
        <f t="shared" si="89"/>
        <v>0</v>
      </c>
      <c r="F62" s="57">
        <f t="shared" si="89"/>
        <v>0</v>
      </c>
      <c r="G62" s="57">
        <f t="shared" si="89"/>
        <v>0</v>
      </c>
      <c r="H62" s="57">
        <f t="shared" si="89"/>
        <v>0</v>
      </c>
      <c r="I62" s="57">
        <f t="shared" si="89"/>
        <v>0</v>
      </c>
      <c r="J62" s="57">
        <f t="shared" si="89"/>
        <v>0</v>
      </c>
      <c r="K62" s="57">
        <f t="shared" si="89"/>
        <v>0</v>
      </c>
      <c r="L62" s="57">
        <f t="shared" si="89"/>
        <v>0</v>
      </c>
      <c r="M62" s="57">
        <f t="shared" si="89"/>
        <v>0</v>
      </c>
      <c r="N62" s="57">
        <f t="shared" si="89"/>
        <v>0</v>
      </c>
      <c r="O62" s="57">
        <f t="shared" si="89"/>
        <v>0</v>
      </c>
      <c r="P62" s="57">
        <f t="shared" si="89"/>
        <v>0</v>
      </c>
      <c r="Q62" s="57">
        <f t="shared" si="89"/>
        <v>0</v>
      </c>
      <c r="R62" s="57">
        <f t="shared" si="89"/>
        <v>0</v>
      </c>
      <c r="S62" s="57">
        <f t="shared" si="89"/>
        <v>0</v>
      </c>
      <c r="T62" s="57">
        <f t="shared" si="89"/>
        <v>0</v>
      </c>
      <c r="U62" s="57">
        <f t="shared" si="89"/>
        <v>0</v>
      </c>
      <c r="V62" s="57">
        <f t="shared" si="89"/>
        <v>0</v>
      </c>
      <c r="W62" s="57">
        <f t="shared" si="89"/>
        <v>2552.1820000000002</v>
      </c>
      <c r="X62" s="57">
        <f t="shared" si="89"/>
        <v>3079.2739999999999</v>
      </c>
      <c r="Y62" s="57">
        <f t="shared" si="89"/>
        <v>3522.8959999999997</v>
      </c>
      <c r="Z62" s="57">
        <f t="shared" si="89"/>
        <v>4920.6479999999992</v>
      </c>
      <c r="AA62" s="57">
        <f t="shared" si="89"/>
        <v>5417.7330000000002</v>
      </c>
      <c r="AB62" s="57">
        <f t="shared" si="89"/>
        <v>5555.9089999999997</v>
      </c>
      <c r="AC62" s="57">
        <f t="shared" si="89"/>
        <v>6916.2359999999999</v>
      </c>
      <c r="AD62" s="57">
        <f t="shared" si="89"/>
        <v>7223.4809999999998</v>
      </c>
      <c r="AE62" s="57">
        <f t="shared" si="89"/>
        <v>8164.5460000000003</v>
      </c>
      <c r="AF62" s="57">
        <f t="shared" si="89"/>
        <v>8245.9349999999995</v>
      </c>
      <c r="AG62" s="57">
        <f t="shared" si="89"/>
        <v>8956.2219999999998</v>
      </c>
      <c r="AH62" s="57">
        <f t="shared" si="89"/>
        <v>9346.893</v>
      </c>
      <c r="AI62" s="57">
        <f t="shared" si="89"/>
        <v>9347.9680141779445</v>
      </c>
      <c r="AJ62" s="57">
        <f t="shared" si="89"/>
        <v>9549.5123070410136</v>
      </c>
      <c r="AK62" s="57">
        <f t="shared" si="89"/>
        <v>9693.8301510384117</v>
      </c>
      <c r="AL62" s="57">
        <f t="shared" si="89"/>
        <v>10648.697239320692</v>
      </c>
      <c r="AM62" s="57">
        <f t="shared" ref="AM62:AX62" si="90">AM63+AM64</f>
        <v>8015.0961895785722</v>
      </c>
      <c r="AN62" s="57">
        <f t="shared" si="90"/>
        <v>8136.0908864866788</v>
      </c>
      <c r="AO62" s="57">
        <f t="shared" si="90"/>
        <v>10119.058617256018</v>
      </c>
      <c r="AP62" s="57">
        <f t="shared" si="90"/>
        <v>202.16300000000001</v>
      </c>
      <c r="AQ62" s="57">
        <f t="shared" si="90"/>
        <v>264.512</v>
      </c>
      <c r="AR62" s="57">
        <f t="shared" si="90"/>
        <v>397.43299999999999</v>
      </c>
      <c r="AS62" s="57">
        <f t="shared" si="90"/>
        <v>0</v>
      </c>
      <c r="AT62" s="57">
        <f t="shared" si="90"/>
        <v>0</v>
      </c>
      <c r="AU62" s="57">
        <f t="shared" si="90"/>
        <v>0</v>
      </c>
      <c r="AV62" s="57">
        <f t="shared" si="90"/>
        <v>0</v>
      </c>
      <c r="AW62" s="57">
        <f t="shared" si="90"/>
        <v>0</v>
      </c>
      <c r="AX62" s="57">
        <f t="shared" si="90"/>
        <v>0</v>
      </c>
      <c r="AY62" s="206"/>
      <c r="AZ62" s="57">
        <f>SUM(AZ63:AZ64)</f>
        <v>0</v>
      </c>
      <c r="BA62" s="57">
        <f>SUM(BA63:BA64)</f>
        <v>0</v>
      </c>
      <c r="BB62" s="57">
        <f>SUM(BB63:BB64)</f>
        <v>2552.1820000000002</v>
      </c>
      <c r="BC62" s="57">
        <f>SUM(BC63:BC64)</f>
        <v>11522.817999999999</v>
      </c>
      <c r="BD62" s="206"/>
      <c r="BE62" s="57">
        <f>SUM(BE63:BE64)</f>
        <v>17889.878000000001</v>
      </c>
      <c r="BF62" s="57">
        <f>SUM(BF63:BF64)</f>
        <v>23633.962</v>
      </c>
      <c r="BG62" s="57">
        <f>SUM(BG63:BG64)</f>
        <v>27651.083014177944</v>
      </c>
      <c r="BH62" s="57">
        <f>SUM(BH63:BH64)</f>
        <v>29892.03969740012</v>
      </c>
      <c r="BI62" s="94"/>
      <c r="BJ62" s="57">
        <f>SUM(BJ63:BJ64)</f>
        <v>26270.245693321267</v>
      </c>
      <c r="BK62" s="57">
        <f>SUM(BK63:BK64)</f>
        <v>864.10799999999995</v>
      </c>
      <c r="BL62" s="57">
        <f>SUM(BL63:BL64)</f>
        <v>0</v>
      </c>
      <c r="BM62" s="57">
        <f>SUM(BM63:BM64)</f>
        <v>0</v>
      </c>
      <c r="BN62" s="94"/>
      <c r="BO62" s="57">
        <f>SUM(BO63:BO64)</f>
        <v>14075</v>
      </c>
      <c r="BP62" s="57">
        <f>SUM(BP63:BP64)</f>
        <v>99066.96271157806</v>
      </c>
      <c r="BQ62" s="57">
        <f>SUM(BQ63:BQ64)</f>
        <v>27134.353693321267</v>
      </c>
    </row>
    <row r="63" spans="2:69" x14ac:dyDescent="0.35">
      <c r="B63" s="1" t="str">
        <f>B55</f>
        <v>AIRTTEL</v>
      </c>
      <c r="C63" s="219">
        <f>AIRTEL!C18</f>
        <v>0</v>
      </c>
      <c r="D63" s="219">
        <f>AIRTEL!D18</f>
        <v>0</v>
      </c>
      <c r="E63" s="219">
        <f>AIRTEL!E18</f>
        <v>0</v>
      </c>
      <c r="F63" s="219">
        <f>AIRTEL!F18</f>
        <v>0</v>
      </c>
      <c r="G63" s="219">
        <f>AIRTEL!G18</f>
        <v>0</v>
      </c>
      <c r="H63" s="219">
        <f>AIRTEL!H18</f>
        <v>0</v>
      </c>
      <c r="I63" s="219">
        <f>AIRTEL!I18</f>
        <v>0</v>
      </c>
      <c r="J63" s="219">
        <f>AIRTEL!J18</f>
        <v>0</v>
      </c>
      <c r="K63" s="219">
        <f>AIRTEL!K18</f>
        <v>0</v>
      </c>
      <c r="L63" s="219">
        <f>AIRTEL!L18</f>
        <v>0</v>
      </c>
      <c r="M63" s="219">
        <f>AIRTEL!M18</f>
        <v>0</v>
      </c>
      <c r="N63" s="219">
        <f>AIRTEL!N18</f>
        <v>0</v>
      </c>
      <c r="O63" s="219">
        <f>AIRTEL!O18</f>
        <v>0</v>
      </c>
      <c r="P63" s="219">
        <f>AIRTEL!P18</f>
        <v>0</v>
      </c>
      <c r="Q63" s="219">
        <f>AIRTEL!Q18</f>
        <v>0</v>
      </c>
      <c r="R63" s="219">
        <f>AIRTEL!R18</f>
        <v>0</v>
      </c>
      <c r="S63" s="219">
        <f>AIRTEL!S18</f>
        <v>0</v>
      </c>
      <c r="T63" s="219">
        <f>AIRTEL!T18</f>
        <v>0</v>
      </c>
      <c r="U63" s="219">
        <f>AIRTEL!U18</f>
        <v>0</v>
      </c>
      <c r="V63" s="219">
        <f>AIRTEL!V18</f>
        <v>0</v>
      </c>
      <c r="W63" s="219">
        <f>AIRTEL!W18</f>
        <v>36.795000000000002</v>
      </c>
      <c r="X63" s="219">
        <f>AIRTEL!X18</f>
        <v>34.277999999999999</v>
      </c>
      <c r="Y63" s="219">
        <f>AIRTEL!Y18</f>
        <v>56.097999999999999</v>
      </c>
      <c r="Z63" s="219">
        <f>AIRTEL!Z18</f>
        <v>66.471000000000004</v>
      </c>
      <c r="AA63" s="219">
        <f>AIRTEL!AA18</f>
        <v>60.7</v>
      </c>
      <c r="AB63" s="219">
        <f>AIRTEL!AB18</f>
        <v>57.481000000000002</v>
      </c>
      <c r="AC63" s="219">
        <f>AIRTEL!AC18</f>
        <v>65.89</v>
      </c>
      <c r="AD63" s="219">
        <f>AIRTEL!AD18</f>
        <v>67.3</v>
      </c>
      <c r="AE63" s="219">
        <f>AIRTEL!AE18</f>
        <v>118.501</v>
      </c>
      <c r="AF63" s="219">
        <f>AIRTEL!AF18</f>
        <v>96.736999999999995</v>
      </c>
      <c r="AG63" s="219">
        <f>AIRTEL!AG18</f>
        <v>134.96600000000001</v>
      </c>
      <c r="AH63" s="219">
        <f>AIRTEL!AH18</f>
        <v>169.85300000000001</v>
      </c>
      <c r="AI63" s="219">
        <f>AIRTEL!AI18</f>
        <v>205.49901417794456</v>
      </c>
      <c r="AJ63" s="219">
        <f>AIRTEL!AJ18</f>
        <v>184.47730704101426</v>
      </c>
      <c r="AK63" s="219">
        <f>AIRTEL!AK18</f>
        <v>227.44415103841078</v>
      </c>
      <c r="AL63" s="219">
        <f>AIRTEL!AL18</f>
        <v>344.82823932069181</v>
      </c>
      <c r="AM63" s="219">
        <f>AIRTEL!AM18</f>
        <v>346.16018957857216</v>
      </c>
      <c r="AN63" s="219">
        <f>AIRTEL!AN18</f>
        <v>343.41288648667876</v>
      </c>
      <c r="AO63" s="219">
        <f>AIRTEL!AO18</f>
        <v>406.10861725601654</v>
      </c>
      <c r="AP63" s="219">
        <f>AIRTEL!AP18</f>
        <v>68.302999999999997</v>
      </c>
      <c r="AQ63" s="219">
        <f>AIRTEL!AQ18</f>
        <v>83.679000000000002</v>
      </c>
      <c r="AR63" s="219">
        <f>AIRTEL!AR18</f>
        <v>114.22799999999999</v>
      </c>
      <c r="AS63" s="219">
        <f>AIRTEL!AS18</f>
        <v>0</v>
      </c>
      <c r="AT63" s="219">
        <f>AIRTEL!AT18</f>
        <v>0</v>
      </c>
      <c r="AU63" s="219">
        <f>AIRTEL!AU18</f>
        <v>0</v>
      </c>
      <c r="AV63" s="219">
        <f>AIRTEL!AV18</f>
        <v>0</v>
      </c>
      <c r="AW63" s="219">
        <f>AIRTEL!AW18</f>
        <v>0</v>
      </c>
      <c r="AX63" s="219">
        <f>AIRTEL!AX18</f>
        <v>0</v>
      </c>
      <c r="AY63" s="206"/>
      <c r="AZ63" s="219">
        <f>SUM(O63:Q63)</f>
        <v>0</v>
      </c>
      <c r="BA63" s="219">
        <f>SUM(R63:T63)</f>
        <v>0</v>
      </c>
      <c r="BB63" s="219">
        <f>SUM(U63:W63)</f>
        <v>36.795000000000002</v>
      </c>
      <c r="BC63" s="219">
        <f>SUM(X63:Z63)</f>
        <v>156.84700000000001</v>
      </c>
      <c r="BD63" s="212"/>
      <c r="BE63" s="219">
        <f>SUM(AA63:AC63)</f>
        <v>184.07100000000003</v>
      </c>
      <c r="BF63" s="219">
        <f>SUM(AD63:AF63)</f>
        <v>282.53800000000001</v>
      </c>
      <c r="BG63" s="219">
        <f>SUM(AG63:AI63)</f>
        <v>510.31801417794458</v>
      </c>
      <c r="BH63" s="219">
        <f>SUM(AJ63:AL63)</f>
        <v>756.74969740011693</v>
      </c>
      <c r="BI63" s="211"/>
      <c r="BJ63" s="219">
        <f>SUM(AM63:AO63)</f>
        <v>1095.6816933212674</v>
      </c>
      <c r="BK63" s="219">
        <f>SUM(AP63:AR63)</f>
        <v>266.20999999999998</v>
      </c>
      <c r="BL63" s="219">
        <f>SUM(AS63:AU63)</f>
        <v>0</v>
      </c>
      <c r="BM63" s="219">
        <f>SUM(AV63:AX63)</f>
        <v>0</v>
      </c>
      <c r="BN63" s="212"/>
      <c r="BO63" s="219">
        <f>SUM(AZ63:BC63)</f>
        <v>193.642</v>
      </c>
      <c r="BP63" s="219">
        <f>SUM(BE63:BH63)</f>
        <v>1733.6767115780615</v>
      </c>
      <c r="BQ63" s="219">
        <f>SUM(BJ63:BM63)</f>
        <v>1361.8916933212674</v>
      </c>
    </row>
    <row r="64" spans="2:69" x14ac:dyDescent="0.35">
      <c r="B64" s="1" t="str">
        <f>B56</f>
        <v>MTN</v>
      </c>
      <c r="C64" s="219">
        <f>MTN!C18</f>
        <v>0</v>
      </c>
      <c r="D64" s="219">
        <f>MTN!D18</f>
        <v>0</v>
      </c>
      <c r="E64" s="219">
        <f>MTN!E18</f>
        <v>0</v>
      </c>
      <c r="F64" s="219">
        <f>MTN!F18</f>
        <v>0</v>
      </c>
      <c r="G64" s="219">
        <f>MTN!G18</f>
        <v>0</v>
      </c>
      <c r="H64" s="219">
        <f>MTN!H18</f>
        <v>0</v>
      </c>
      <c r="I64" s="219">
        <f>MTN!I18</f>
        <v>0</v>
      </c>
      <c r="J64" s="219">
        <f>MTN!J18</f>
        <v>0</v>
      </c>
      <c r="K64" s="219">
        <f>MTN!K18</f>
        <v>0</v>
      </c>
      <c r="L64" s="219">
        <f>MTN!L18</f>
        <v>0</v>
      </c>
      <c r="M64" s="219">
        <f>MTN!M18</f>
        <v>0</v>
      </c>
      <c r="N64" s="219">
        <f>MTN!N18</f>
        <v>0</v>
      </c>
      <c r="O64" s="219">
        <f>MTN!O18</f>
        <v>0</v>
      </c>
      <c r="P64" s="219">
        <f>MTN!P18</f>
        <v>0</v>
      </c>
      <c r="Q64" s="219">
        <f>MTN!Q18</f>
        <v>0</v>
      </c>
      <c r="R64" s="219">
        <f>MTN!R18</f>
        <v>0</v>
      </c>
      <c r="S64" s="219">
        <f>MTN!S18</f>
        <v>0</v>
      </c>
      <c r="T64" s="219">
        <f>MTN!T18</f>
        <v>0</v>
      </c>
      <c r="U64" s="219">
        <f>MTN!U18</f>
        <v>0</v>
      </c>
      <c r="V64" s="219">
        <f>MTN!V18</f>
        <v>0</v>
      </c>
      <c r="W64" s="219">
        <f>MTN!W18</f>
        <v>2515.3870000000002</v>
      </c>
      <c r="X64" s="219">
        <f>MTN!X18</f>
        <v>3044.9960000000001</v>
      </c>
      <c r="Y64" s="219">
        <f>MTN!Y18</f>
        <v>3466.7979999999998</v>
      </c>
      <c r="Z64" s="219">
        <f>MTN!Z18</f>
        <v>4854.1769999999997</v>
      </c>
      <c r="AA64" s="219">
        <f>MTN!AA18</f>
        <v>5357.0330000000004</v>
      </c>
      <c r="AB64" s="219">
        <f>MTN!AB18</f>
        <v>5498.4279999999999</v>
      </c>
      <c r="AC64" s="219">
        <f>MTN!AC18</f>
        <v>6850.3459999999995</v>
      </c>
      <c r="AD64" s="219">
        <f>MTN!AD18</f>
        <v>7156.1809999999996</v>
      </c>
      <c r="AE64" s="219">
        <f>MTN!AE18</f>
        <v>8046.0450000000001</v>
      </c>
      <c r="AF64" s="219">
        <f>MTN!AF18</f>
        <v>8149.1980000000003</v>
      </c>
      <c r="AG64" s="219">
        <f>MTN!AG18</f>
        <v>8821.2559999999994</v>
      </c>
      <c r="AH64" s="219">
        <f>MTN!AH18</f>
        <v>9177.0400000000009</v>
      </c>
      <c r="AI64" s="219">
        <f>MTN!AI18</f>
        <v>9142.4689999999991</v>
      </c>
      <c r="AJ64" s="219">
        <f>MTN!AJ18</f>
        <v>9365.0349999999999</v>
      </c>
      <c r="AK64" s="219">
        <f>MTN!AK18</f>
        <v>9466.3860000000004</v>
      </c>
      <c r="AL64" s="219">
        <f>MTN!AL18</f>
        <v>10303.869000000001</v>
      </c>
      <c r="AM64" s="219">
        <f>MTN!AM18</f>
        <v>7668.9359999999997</v>
      </c>
      <c r="AN64" s="219">
        <f>MTN!AN18</f>
        <v>7792.6779999999999</v>
      </c>
      <c r="AO64" s="219">
        <f>MTN!AO18</f>
        <v>9712.9500000000007</v>
      </c>
      <c r="AP64" s="219">
        <f>MTN!AP18</f>
        <v>133.86000000000001</v>
      </c>
      <c r="AQ64" s="219">
        <f>MTN!AQ18</f>
        <v>180.833</v>
      </c>
      <c r="AR64" s="219">
        <f>MTN!AR18</f>
        <v>283.20499999999998</v>
      </c>
      <c r="AS64" s="219">
        <f>MTN!AS18</f>
        <v>0</v>
      </c>
      <c r="AT64" s="219">
        <f>MTN!AT18</f>
        <v>0</v>
      </c>
      <c r="AU64" s="219">
        <f>MTN!AU18</f>
        <v>0</v>
      </c>
      <c r="AV64" s="219">
        <f>MTN!AV18</f>
        <v>0</v>
      </c>
      <c r="AW64" s="219">
        <f>MTN!AW18</f>
        <v>0</v>
      </c>
      <c r="AX64" s="219">
        <f>MTN!AX18</f>
        <v>0</v>
      </c>
      <c r="AY64" s="206"/>
      <c r="AZ64" s="219">
        <f>SUM(O64:Q64)</f>
        <v>0</v>
      </c>
      <c r="BA64" s="219">
        <f>SUM(R64:T64)</f>
        <v>0</v>
      </c>
      <c r="BB64" s="219">
        <f>SUM(U64:W64)</f>
        <v>2515.3870000000002</v>
      </c>
      <c r="BC64" s="219">
        <f>SUM(X64:Z64)</f>
        <v>11365.971</v>
      </c>
      <c r="BD64" s="212"/>
      <c r="BE64" s="219">
        <f>SUM(AA64:AC64)</f>
        <v>17705.807000000001</v>
      </c>
      <c r="BF64" s="219">
        <f>SUM(AD64:AF64)</f>
        <v>23351.423999999999</v>
      </c>
      <c r="BG64" s="219">
        <f>SUM(AG64:AI64)</f>
        <v>27140.764999999999</v>
      </c>
      <c r="BH64" s="219">
        <f>SUM(AJ64:AL64)</f>
        <v>29135.29</v>
      </c>
      <c r="BI64" s="211"/>
      <c r="BJ64" s="219">
        <f>SUM(AM64:AO64)</f>
        <v>25174.563999999998</v>
      </c>
      <c r="BK64" s="219">
        <f>SUM(AP64:AR64)</f>
        <v>597.89799999999991</v>
      </c>
      <c r="BL64" s="219">
        <f>SUM(AS64:AU64)</f>
        <v>0</v>
      </c>
      <c r="BM64" s="219">
        <f>SUM(AV64:AX64)</f>
        <v>0</v>
      </c>
      <c r="BN64" s="212"/>
      <c r="BO64" s="219">
        <f>SUM(AZ64:BC64)</f>
        <v>13881.358</v>
      </c>
      <c r="BP64" s="219">
        <f>SUM(BE64:BH64)</f>
        <v>97333.285999999993</v>
      </c>
      <c r="BQ64" s="219">
        <f>SUM(BJ64:BM64)</f>
        <v>25772.462</v>
      </c>
    </row>
    <row r="65" spans="2:69" x14ac:dyDescent="0.35">
      <c r="B65" s="3"/>
      <c r="C65" s="218">
        <f>C62-'Vue Globale du Marché'!C18</f>
        <v>0</v>
      </c>
      <c r="D65" s="218">
        <f>D62-'Vue Globale du Marché'!D18</f>
        <v>0</v>
      </c>
      <c r="E65" s="218">
        <f>E62-'Vue Globale du Marché'!E18</f>
        <v>0</v>
      </c>
      <c r="F65" s="218">
        <f>F62-'Vue Globale du Marché'!F18</f>
        <v>0</v>
      </c>
      <c r="G65" s="218">
        <f>G62-'Vue Globale du Marché'!G18</f>
        <v>0</v>
      </c>
      <c r="H65" s="218">
        <f>H62-'Vue Globale du Marché'!H18</f>
        <v>0</v>
      </c>
      <c r="I65" s="218">
        <f>I62-'Vue Globale du Marché'!I18</f>
        <v>0</v>
      </c>
      <c r="J65" s="218">
        <f>J62-'Vue Globale du Marché'!J18</f>
        <v>0</v>
      </c>
      <c r="K65" s="218">
        <f>K62-'Vue Globale du Marché'!K18</f>
        <v>0</v>
      </c>
      <c r="L65" s="218">
        <f>L62-'Vue Globale du Marché'!L18</f>
        <v>0</v>
      </c>
      <c r="M65" s="218">
        <f>M62-'Vue Globale du Marché'!M18</f>
        <v>0</v>
      </c>
      <c r="N65" s="218">
        <f>N62-'Vue Globale du Marché'!N18</f>
        <v>0</v>
      </c>
      <c r="O65" s="218">
        <f>O62-'Vue Globale du Marché'!O18</f>
        <v>0</v>
      </c>
      <c r="P65" s="218">
        <f>P62-'Vue Globale du Marché'!P18</f>
        <v>0</v>
      </c>
      <c r="Q65" s="218">
        <f>Q62-'Vue Globale du Marché'!Q18</f>
        <v>0</v>
      </c>
      <c r="R65" s="218">
        <f>R62-'Vue Globale du Marché'!R18</f>
        <v>0</v>
      </c>
      <c r="S65" s="218">
        <f>S62-'Vue Globale du Marché'!S18</f>
        <v>0</v>
      </c>
      <c r="T65" s="218">
        <f>T62-'Vue Globale du Marché'!T18</f>
        <v>0</v>
      </c>
      <c r="U65" s="218">
        <f>U62-'Vue Globale du Marché'!U18</f>
        <v>0</v>
      </c>
      <c r="V65" s="218">
        <f>V62-'Vue Globale du Marché'!V18</f>
        <v>0</v>
      </c>
      <c r="W65" s="218">
        <f>W62-'Vue Globale du Marché'!W18</f>
        <v>0</v>
      </c>
      <c r="X65" s="218">
        <f>X62-'Vue Globale du Marché'!X18</f>
        <v>0</v>
      </c>
      <c r="Y65" s="218">
        <f>Y62-'Vue Globale du Marché'!Y18</f>
        <v>0</v>
      </c>
      <c r="Z65" s="218">
        <f>Z62-'Vue Globale du Marché'!Z18</f>
        <v>0</v>
      </c>
      <c r="AA65" s="218">
        <f>AA62-'Vue Globale du Marché'!AA18</f>
        <v>0</v>
      </c>
      <c r="AB65" s="218">
        <f>AB62-'Vue Globale du Marché'!AB18</f>
        <v>0</v>
      </c>
      <c r="AC65" s="218">
        <f>AC62-'Vue Globale du Marché'!AC18</f>
        <v>0</v>
      </c>
      <c r="AD65" s="218">
        <f>AD62-'Vue Globale du Marché'!AD18</f>
        <v>0</v>
      </c>
      <c r="AE65" s="218">
        <f>AE62-'Vue Globale du Marché'!AE18</f>
        <v>0</v>
      </c>
      <c r="AF65" s="218">
        <f>AF62-'Vue Globale du Marché'!AF18</f>
        <v>0</v>
      </c>
      <c r="AG65" s="218">
        <f>AG62-'Vue Globale du Marché'!AG18</f>
        <v>0</v>
      </c>
      <c r="AH65" s="218">
        <f>AH62-'Vue Globale du Marché'!AH18</f>
        <v>0</v>
      </c>
      <c r="AI65" s="218">
        <f>AI62-'Vue Globale du Marché'!AI18</f>
        <v>0</v>
      </c>
      <c r="AJ65" s="218">
        <f>AJ62-'Vue Globale du Marché'!AJ18</f>
        <v>0</v>
      </c>
      <c r="AK65" s="218">
        <f>AK62-'Vue Globale du Marché'!AK18</f>
        <v>0</v>
      </c>
      <c r="AL65" s="218">
        <f>AL62-'Vue Globale du Marché'!AL18</f>
        <v>0</v>
      </c>
      <c r="AM65" s="218">
        <f>AM62-'Vue Globale du Marché'!AM18</f>
        <v>0</v>
      </c>
      <c r="AN65" s="218">
        <f>AN62-'Vue Globale du Marché'!AN18</f>
        <v>0</v>
      </c>
      <c r="AO65" s="218">
        <f>AO62-'Vue Globale du Marché'!AO18</f>
        <v>0</v>
      </c>
      <c r="AP65" s="218">
        <f>AP62-'Vue Globale du Marché'!AP18</f>
        <v>0</v>
      </c>
      <c r="AQ65" s="218">
        <f>AQ62-'Vue Globale du Marché'!AQ18</f>
        <v>0</v>
      </c>
      <c r="AR65" s="218">
        <f>AR62-'Vue Globale du Marché'!AR18</f>
        <v>0</v>
      </c>
      <c r="AS65" s="218">
        <f>AS62-'Vue Globale du Marché'!AS18</f>
        <v>0</v>
      </c>
      <c r="AT65" s="218">
        <f>AT62-'Vue Globale du Marché'!AT18</f>
        <v>0</v>
      </c>
      <c r="AU65" s="218">
        <f>AU62-'Vue Globale du Marché'!AU18</f>
        <v>0</v>
      </c>
      <c r="AV65" s="218">
        <f>AV62-'Vue Globale du Marché'!AV18</f>
        <v>0</v>
      </c>
      <c r="AW65" s="218">
        <f>AW62-'Vue Globale du Marché'!AW18</f>
        <v>0</v>
      </c>
      <c r="AX65" s="218">
        <f>AX62-'Vue Globale du Marché'!AX18</f>
        <v>0</v>
      </c>
      <c r="AY65" s="218"/>
      <c r="AZ65" s="218">
        <f>AZ62-'Vue Globale du Marché'!AZ18</f>
        <v>0</v>
      </c>
      <c r="BA65" s="218">
        <f>BA62-'Vue Globale du Marché'!BA18</f>
        <v>0</v>
      </c>
      <c r="BB65" s="218">
        <f>BB62-'Vue Globale du Marché'!BB18</f>
        <v>0</v>
      </c>
      <c r="BC65" s="218">
        <f>BC62-'Vue Globale du Marché'!BC18</f>
        <v>0</v>
      </c>
      <c r="BD65" s="218"/>
      <c r="BE65" s="218">
        <f>BE62-'Vue Globale du Marché'!BE18</f>
        <v>0</v>
      </c>
      <c r="BF65" s="218">
        <f>BF62-'Vue Globale du Marché'!BF18</f>
        <v>0</v>
      </c>
      <c r="BG65" s="218">
        <f>BG62-'Vue Globale du Marché'!BG18</f>
        <v>0</v>
      </c>
      <c r="BH65" s="218">
        <f>BH62-'Vue Globale du Marché'!BH18</f>
        <v>0</v>
      </c>
      <c r="BI65" s="218"/>
      <c r="BJ65" s="218">
        <f>BJ62-'Vue Globale du Marché'!BJ18</f>
        <v>0</v>
      </c>
      <c r="BK65" s="218">
        <f>BK62-'Vue Globale du Marché'!BK18</f>
        <v>0</v>
      </c>
      <c r="BL65" s="218">
        <f>BL62-'Vue Globale du Marché'!BL18</f>
        <v>0</v>
      </c>
      <c r="BM65" s="218">
        <f>BM62-'Vue Globale du Marché'!BM18</f>
        <v>0</v>
      </c>
      <c r="BN65" s="218"/>
      <c r="BO65" s="218">
        <f>BO62-'Vue Globale du Marché'!BO18</f>
        <v>0</v>
      </c>
      <c r="BP65" s="218">
        <f>BP62-'Vue Globale du Marché'!BP18</f>
        <v>0</v>
      </c>
      <c r="BQ65" s="218">
        <f>BQ62-'Vue Globale du Marché'!BQ18</f>
        <v>0</v>
      </c>
    </row>
    <row r="66" spans="2:69" x14ac:dyDescent="0.35">
      <c r="B66" s="3" t="s">
        <v>71</v>
      </c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206"/>
      <c r="AZ66" s="93"/>
      <c r="BA66" s="93"/>
      <c r="BB66" s="93"/>
      <c r="BC66" s="93"/>
      <c r="BD66" s="206"/>
      <c r="BE66" s="93"/>
      <c r="BF66" s="93"/>
      <c r="BG66" s="93"/>
      <c r="BH66" s="93"/>
      <c r="BI66" s="206"/>
      <c r="BJ66" s="93"/>
      <c r="BK66" s="93"/>
      <c r="BL66" s="93"/>
      <c r="BM66" s="93"/>
      <c r="BN66" s="206"/>
      <c r="BO66" s="93"/>
      <c r="BP66" s="93"/>
      <c r="BQ66" s="93"/>
    </row>
    <row r="67" spans="2:69" x14ac:dyDescent="0.35">
      <c r="B67" s="1" t="str">
        <f>B63</f>
        <v>AIRTTEL</v>
      </c>
      <c r="C67" s="208">
        <f>IF(ISERROR(C63/C$46),0,C63/C$46)</f>
        <v>0</v>
      </c>
      <c r="D67" s="208">
        <f t="shared" ref="D67:V67" si="91">IF(ISERROR(D63/D$46),0,D63/D$46)</f>
        <v>0</v>
      </c>
      <c r="E67" s="208">
        <f t="shared" si="91"/>
        <v>0</v>
      </c>
      <c r="F67" s="208">
        <f t="shared" si="91"/>
        <v>0</v>
      </c>
      <c r="G67" s="208">
        <f t="shared" si="91"/>
        <v>0</v>
      </c>
      <c r="H67" s="208">
        <f t="shared" si="91"/>
        <v>0</v>
      </c>
      <c r="I67" s="208">
        <f t="shared" si="91"/>
        <v>0</v>
      </c>
      <c r="J67" s="208">
        <f t="shared" si="91"/>
        <v>0</v>
      </c>
      <c r="K67" s="208">
        <f t="shared" si="91"/>
        <v>0</v>
      </c>
      <c r="L67" s="208">
        <f t="shared" si="91"/>
        <v>0</v>
      </c>
      <c r="M67" s="208">
        <f t="shared" si="91"/>
        <v>0</v>
      </c>
      <c r="N67" s="208">
        <f t="shared" si="91"/>
        <v>0</v>
      </c>
      <c r="O67" s="208">
        <f t="shared" si="91"/>
        <v>0</v>
      </c>
      <c r="P67" s="208">
        <f t="shared" si="91"/>
        <v>0</v>
      </c>
      <c r="Q67" s="208">
        <f t="shared" si="91"/>
        <v>0</v>
      </c>
      <c r="R67" s="208">
        <f t="shared" si="91"/>
        <v>0</v>
      </c>
      <c r="S67" s="208">
        <f t="shared" si="91"/>
        <v>0</v>
      </c>
      <c r="T67" s="208">
        <f t="shared" si="91"/>
        <v>0</v>
      </c>
      <c r="U67" s="208">
        <f t="shared" si="91"/>
        <v>0</v>
      </c>
      <c r="V67" s="208">
        <f t="shared" si="91"/>
        <v>0</v>
      </c>
      <c r="W67" s="209">
        <f>IF(ISERROR(W63/W$62),0,W63/W$62)</f>
        <v>1.4417075271277675E-2</v>
      </c>
      <c r="X67" s="209">
        <f t="shared" ref="X67:AL67" si="92">IF(ISERROR(X63/X$62),0,X63/X$62)</f>
        <v>1.1131844714046234E-2</v>
      </c>
      <c r="Y67" s="209">
        <f t="shared" si="92"/>
        <v>1.5923830848256663E-2</v>
      </c>
      <c r="Z67" s="209">
        <f t="shared" si="92"/>
        <v>1.3508586673950263E-2</v>
      </c>
      <c r="AA67" s="209">
        <f t="shared" si="92"/>
        <v>1.1203948219670478E-2</v>
      </c>
      <c r="AB67" s="209">
        <f t="shared" si="92"/>
        <v>1.0345921792455566E-2</v>
      </c>
      <c r="AC67" s="209">
        <f t="shared" si="92"/>
        <v>9.5268582506438469E-3</v>
      </c>
      <c r="AD67" s="209">
        <f t="shared" si="92"/>
        <v>9.3168376853209698E-3</v>
      </c>
      <c r="AE67" s="209">
        <f t="shared" si="92"/>
        <v>1.4514095456134364E-2</v>
      </c>
      <c r="AF67" s="209">
        <f t="shared" si="92"/>
        <v>1.1731477388555695E-2</v>
      </c>
      <c r="AG67" s="209">
        <f t="shared" si="92"/>
        <v>1.5069523734449638E-2</v>
      </c>
      <c r="AH67" s="209">
        <f t="shared" si="92"/>
        <v>1.8172134847376557E-2</v>
      </c>
      <c r="AI67" s="209">
        <f t="shared" si="92"/>
        <v>2.1983281699965898E-2</v>
      </c>
      <c r="AJ67" s="209">
        <f t="shared" si="92"/>
        <v>1.9317982019353603E-2</v>
      </c>
      <c r="AK67" s="209">
        <f t="shared" si="92"/>
        <v>2.3462774516845312E-2</v>
      </c>
      <c r="AL67" s="209">
        <f t="shared" si="92"/>
        <v>3.2382199584696736E-2</v>
      </c>
      <c r="AM67" s="209">
        <f t="shared" ref="AM67:AX67" si="93">IF(ISERROR(AM63/AM$62),0,AM63/AM$62)</f>
        <v>4.3188525925447814E-2</v>
      </c>
      <c r="AN67" s="209">
        <f t="shared" si="93"/>
        <v>4.2208585336363062E-2</v>
      </c>
      <c r="AO67" s="209">
        <f t="shared" si="93"/>
        <v>4.0133043261897906E-2</v>
      </c>
      <c r="AP67" s="209">
        <f t="shared" si="93"/>
        <v>0.33786103292887421</v>
      </c>
      <c r="AQ67" s="209">
        <f t="shared" si="93"/>
        <v>0.31635237720783937</v>
      </c>
      <c r="AR67" s="209">
        <f t="shared" si="93"/>
        <v>0.28741448244106554</v>
      </c>
      <c r="AS67" s="209">
        <f t="shared" si="93"/>
        <v>0</v>
      </c>
      <c r="AT67" s="209">
        <f t="shared" si="93"/>
        <v>0</v>
      </c>
      <c r="AU67" s="209">
        <f t="shared" si="93"/>
        <v>0</v>
      </c>
      <c r="AV67" s="209">
        <f t="shared" si="93"/>
        <v>0</v>
      </c>
      <c r="AW67" s="209">
        <f t="shared" si="93"/>
        <v>0</v>
      </c>
      <c r="AX67" s="209">
        <f t="shared" si="93"/>
        <v>0</v>
      </c>
      <c r="AY67" s="206"/>
      <c r="AZ67" s="209">
        <f t="shared" ref="AZ67:BC68" si="94">IF(ISERROR(AZ63/AZ$62),0,AZ63/AZ$62)</f>
        <v>0</v>
      </c>
      <c r="BA67" s="209">
        <f t="shared" si="94"/>
        <v>0</v>
      </c>
      <c r="BB67" s="209">
        <f t="shared" si="94"/>
        <v>1.4417075271277675E-2</v>
      </c>
      <c r="BC67" s="209">
        <f t="shared" si="94"/>
        <v>1.3611861265187042E-2</v>
      </c>
      <c r="BD67" s="206"/>
      <c r="BE67" s="209">
        <f t="shared" ref="BE67:BH68" si="95">IF(ISERROR(BE63/BE$62),0,BE63/BE$62)</f>
        <v>1.0289114324871305E-2</v>
      </c>
      <c r="BF67" s="209">
        <f t="shared" si="95"/>
        <v>1.1954745463329424E-2</v>
      </c>
      <c r="BG67" s="209">
        <f t="shared" si="95"/>
        <v>1.8455624827290917E-2</v>
      </c>
      <c r="BH67" s="209">
        <f t="shared" si="95"/>
        <v>2.5316094353572526E-2</v>
      </c>
      <c r="BI67" s="210"/>
      <c r="BJ67" s="209">
        <f t="shared" ref="BJ67:BM68" si="96">IF(ISERROR(BJ63/BJ$62),0,BJ63/BJ$62)</f>
        <v>4.1708087016476762E-2</v>
      </c>
      <c r="BK67" s="209">
        <f t="shared" si="96"/>
        <v>0.30807491656135577</v>
      </c>
      <c r="BL67" s="209">
        <f t="shared" si="96"/>
        <v>0</v>
      </c>
      <c r="BM67" s="209">
        <f t="shared" si="96"/>
        <v>0</v>
      </c>
      <c r="BN67" s="210"/>
      <c r="BO67" s="209">
        <f t="shared" ref="BO67:BQ68" si="97">IF(ISERROR(BO63/BO$62),0,BO63/BO$62)</f>
        <v>1.3757868561278863E-2</v>
      </c>
      <c r="BP67" s="209">
        <f t="shared" si="97"/>
        <v>1.7500049099369884E-2</v>
      </c>
      <c r="BQ67" s="209">
        <f t="shared" si="97"/>
        <v>5.0190681109035504E-2</v>
      </c>
    </row>
    <row r="68" spans="2:69" x14ac:dyDescent="0.35">
      <c r="B68" s="1" t="str">
        <f>B64</f>
        <v>MTN</v>
      </c>
      <c r="C68" s="208">
        <f>IF(ISERROR(C64/C$46),0,C64/C$46)</f>
        <v>0</v>
      </c>
      <c r="D68" s="208">
        <f t="shared" ref="D68:V68" si="98">IF(ISERROR(D64/D$46),0,D64/D$46)</f>
        <v>0</v>
      </c>
      <c r="E68" s="208">
        <f t="shared" si="98"/>
        <v>0</v>
      </c>
      <c r="F68" s="208">
        <f t="shared" si="98"/>
        <v>0</v>
      </c>
      <c r="G68" s="208">
        <f t="shared" si="98"/>
        <v>0</v>
      </c>
      <c r="H68" s="208">
        <f t="shared" si="98"/>
        <v>0</v>
      </c>
      <c r="I68" s="208">
        <f t="shared" si="98"/>
        <v>0</v>
      </c>
      <c r="J68" s="208">
        <f t="shared" si="98"/>
        <v>0</v>
      </c>
      <c r="K68" s="208">
        <f t="shared" si="98"/>
        <v>0</v>
      </c>
      <c r="L68" s="208">
        <f t="shared" si="98"/>
        <v>0</v>
      </c>
      <c r="M68" s="208">
        <f t="shared" si="98"/>
        <v>0</v>
      </c>
      <c r="N68" s="208">
        <f t="shared" si="98"/>
        <v>0</v>
      </c>
      <c r="O68" s="208">
        <f t="shared" si="98"/>
        <v>0</v>
      </c>
      <c r="P68" s="208">
        <f t="shared" si="98"/>
        <v>0</v>
      </c>
      <c r="Q68" s="208">
        <f t="shared" si="98"/>
        <v>0</v>
      </c>
      <c r="R68" s="208">
        <f t="shared" si="98"/>
        <v>0</v>
      </c>
      <c r="S68" s="208">
        <f t="shared" si="98"/>
        <v>0</v>
      </c>
      <c r="T68" s="208">
        <f t="shared" si="98"/>
        <v>0</v>
      </c>
      <c r="U68" s="208">
        <f t="shared" si="98"/>
        <v>0</v>
      </c>
      <c r="V68" s="208">
        <f t="shared" si="98"/>
        <v>0</v>
      </c>
      <c r="W68" s="209">
        <f>IF(ISERROR(W64/W$62),0,W64/W$62)</f>
        <v>0.98558292472872233</v>
      </c>
      <c r="X68" s="209">
        <f t="shared" ref="X68:AL68" si="99">IF(ISERROR(X64/X$62),0,X64/X$62)</f>
        <v>0.98886815528595384</v>
      </c>
      <c r="Y68" s="209">
        <f t="shared" si="99"/>
        <v>0.98407616915174334</v>
      </c>
      <c r="Z68" s="209">
        <f t="shared" si="99"/>
        <v>0.98649141332604984</v>
      </c>
      <c r="AA68" s="209">
        <f t="shared" si="99"/>
        <v>0.98879605178032959</v>
      </c>
      <c r="AB68" s="209">
        <f t="shared" si="99"/>
        <v>0.98965407820754447</v>
      </c>
      <c r="AC68" s="209">
        <f t="shared" si="99"/>
        <v>0.99047314174935608</v>
      </c>
      <c r="AD68" s="209">
        <f t="shared" si="99"/>
        <v>0.99068316231467901</v>
      </c>
      <c r="AE68" s="209">
        <f t="shared" si="99"/>
        <v>0.98548590454386564</v>
      </c>
      <c r="AF68" s="209">
        <f t="shared" si="99"/>
        <v>0.98826852261144438</v>
      </c>
      <c r="AG68" s="209">
        <f t="shared" si="99"/>
        <v>0.9849304762655503</v>
      </c>
      <c r="AH68" s="209">
        <f t="shared" si="99"/>
        <v>0.98182786515262355</v>
      </c>
      <c r="AI68" s="209">
        <f t="shared" si="99"/>
        <v>0.978016718300034</v>
      </c>
      <c r="AJ68" s="209">
        <f t="shared" si="99"/>
        <v>0.98068201798064647</v>
      </c>
      <c r="AK68" s="209">
        <f t="shared" si="99"/>
        <v>0.97653722548315458</v>
      </c>
      <c r="AL68" s="209">
        <f t="shared" si="99"/>
        <v>0.96761780041530321</v>
      </c>
      <c r="AM68" s="209">
        <f t="shared" ref="AM68:AX68" si="100">IF(ISERROR(AM64/AM$62),0,AM64/AM$62)</f>
        <v>0.95681147407455214</v>
      </c>
      <c r="AN68" s="209">
        <f t="shared" si="100"/>
        <v>0.95779141466363693</v>
      </c>
      <c r="AO68" s="209">
        <f t="shared" si="100"/>
        <v>0.95986695673810207</v>
      </c>
      <c r="AP68" s="209">
        <f t="shared" si="100"/>
        <v>0.66213896707112585</v>
      </c>
      <c r="AQ68" s="209">
        <f t="shared" si="100"/>
        <v>0.68364762279216063</v>
      </c>
      <c r="AR68" s="209">
        <f t="shared" si="100"/>
        <v>0.7125855175589344</v>
      </c>
      <c r="AS68" s="209">
        <f t="shared" si="100"/>
        <v>0</v>
      </c>
      <c r="AT68" s="209">
        <f t="shared" si="100"/>
        <v>0</v>
      </c>
      <c r="AU68" s="209">
        <f t="shared" si="100"/>
        <v>0</v>
      </c>
      <c r="AV68" s="209">
        <f t="shared" si="100"/>
        <v>0</v>
      </c>
      <c r="AW68" s="209">
        <f t="shared" si="100"/>
        <v>0</v>
      </c>
      <c r="AX68" s="209">
        <f t="shared" si="100"/>
        <v>0</v>
      </c>
      <c r="AY68" s="206"/>
      <c r="AZ68" s="209">
        <f t="shared" si="94"/>
        <v>0</v>
      </c>
      <c r="BA68" s="209">
        <f t="shared" si="94"/>
        <v>0</v>
      </c>
      <c r="BB68" s="209">
        <f t="shared" si="94"/>
        <v>0.98558292472872233</v>
      </c>
      <c r="BC68" s="209">
        <f t="shared" si="94"/>
        <v>0.98638813873481301</v>
      </c>
      <c r="BD68" s="206"/>
      <c r="BE68" s="209">
        <f t="shared" si="95"/>
        <v>0.98971088567512866</v>
      </c>
      <c r="BF68" s="209">
        <f t="shared" si="95"/>
        <v>0.98804525453667058</v>
      </c>
      <c r="BG68" s="209">
        <f t="shared" si="95"/>
        <v>0.98154437517270909</v>
      </c>
      <c r="BH68" s="209">
        <f t="shared" si="95"/>
        <v>0.97468390564642737</v>
      </c>
      <c r="BI68" s="210"/>
      <c r="BJ68" s="209">
        <f t="shared" si="96"/>
        <v>0.95829191298352323</v>
      </c>
      <c r="BK68" s="209">
        <f t="shared" si="96"/>
        <v>0.69192508343864423</v>
      </c>
      <c r="BL68" s="209">
        <f t="shared" si="96"/>
        <v>0</v>
      </c>
      <c r="BM68" s="209">
        <f t="shared" si="96"/>
        <v>0</v>
      </c>
      <c r="BN68" s="210"/>
      <c r="BO68" s="209">
        <f t="shared" si="97"/>
        <v>0.98624213143872119</v>
      </c>
      <c r="BP68" s="209">
        <f t="shared" si="97"/>
        <v>0.98249995090063003</v>
      </c>
      <c r="BQ68" s="209">
        <f t="shared" si="97"/>
        <v>0.94980931889096454</v>
      </c>
    </row>
    <row r="69" spans="2:69" x14ac:dyDescent="0.35">
      <c r="B69" s="1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6"/>
      <c r="AZ69" s="209"/>
      <c r="BA69" s="209"/>
      <c r="BB69" s="209"/>
      <c r="BC69" s="209"/>
      <c r="BD69" s="206"/>
      <c r="BE69" s="209"/>
      <c r="BF69" s="209"/>
      <c r="BG69" s="209"/>
      <c r="BH69" s="209"/>
      <c r="BI69" s="206"/>
      <c r="BJ69" s="209"/>
      <c r="BK69" s="209"/>
      <c r="BL69" s="209"/>
      <c r="BM69" s="209"/>
      <c r="BN69" s="206"/>
      <c r="BO69" s="209"/>
      <c r="BP69" s="209"/>
      <c r="BQ69" s="209"/>
    </row>
    <row r="70" spans="2:69" x14ac:dyDescent="0.35">
      <c r="B70" s="21" t="s">
        <v>77</v>
      </c>
      <c r="C70" s="57">
        <f>C71+C72</f>
        <v>0</v>
      </c>
      <c r="D70" s="57">
        <f t="shared" ref="D70:AL70" si="101">D71+D72</f>
        <v>0</v>
      </c>
      <c r="E70" s="57">
        <f t="shared" si="101"/>
        <v>0</v>
      </c>
      <c r="F70" s="57">
        <f t="shared" si="101"/>
        <v>0</v>
      </c>
      <c r="G70" s="57">
        <f t="shared" si="101"/>
        <v>0</v>
      </c>
      <c r="H70" s="57">
        <f t="shared" si="101"/>
        <v>0</v>
      </c>
      <c r="I70" s="57">
        <f t="shared" si="101"/>
        <v>0</v>
      </c>
      <c r="J70" s="57">
        <f t="shared" si="101"/>
        <v>0</v>
      </c>
      <c r="K70" s="57">
        <f t="shared" si="101"/>
        <v>0</v>
      </c>
      <c r="L70" s="57">
        <f t="shared" si="101"/>
        <v>0</v>
      </c>
      <c r="M70" s="57">
        <f t="shared" si="101"/>
        <v>0</v>
      </c>
      <c r="N70" s="57">
        <f t="shared" si="101"/>
        <v>0</v>
      </c>
      <c r="O70" s="57">
        <f t="shared" si="101"/>
        <v>0</v>
      </c>
      <c r="P70" s="57">
        <f t="shared" si="101"/>
        <v>0</v>
      </c>
      <c r="Q70" s="57">
        <f t="shared" si="101"/>
        <v>0</v>
      </c>
      <c r="R70" s="57">
        <f t="shared" si="101"/>
        <v>0</v>
      </c>
      <c r="S70" s="57">
        <f t="shared" si="101"/>
        <v>0</v>
      </c>
      <c r="T70" s="57">
        <f t="shared" si="101"/>
        <v>0</v>
      </c>
      <c r="U70" s="57">
        <f t="shared" si="101"/>
        <v>0</v>
      </c>
      <c r="V70" s="57">
        <f t="shared" si="101"/>
        <v>0</v>
      </c>
      <c r="W70" s="57">
        <f t="shared" si="101"/>
        <v>3107.7809999999999</v>
      </c>
      <c r="X70" s="57">
        <f t="shared" si="101"/>
        <v>3683.1089999999999</v>
      </c>
      <c r="Y70" s="57">
        <f t="shared" si="101"/>
        <v>4116.3959999999997</v>
      </c>
      <c r="Z70" s="57">
        <f t="shared" si="101"/>
        <v>5628.1769999999997</v>
      </c>
      <c r="AA70" s="57">
        <f t="shared" si="101"/>
        <v>6079.8609999999999</v>
      </c>
      <c r="AB70" s="57">
        <f t="shared" si="101"/>
        <v>6216.3270000000002</v>
      </c>
      <c r="AC70" s="57">
        <f t="shared" si="101"/>
        <v>7729.6549999999997</v>
      </c>
      <c r="AD70" s="57">
        <f t="shared" si="101"/>
        <v>8102.6620000000003</v>
      </c>
      <c r="AE70" s="57">
        <f t="shared" si="101"/>
        <v>9161.7430000000004</v>
      </c>
      <c r="AF70" s="57">
        <f t="shared" si="101"/>
        <v>9433.2240000000002</v>
      </c>
      <c r="AG70" s="57">
        <f t="shared" si="101"/>
        <v>9876.4350000000013</v>
      </c>
      <c r="AH70" s="57">
        <f t="shared" si="101"/>
        <v>10875.564</v>
      </c>
      <c r="AI70" s="57">
        <f t="shared" si="101"/>
        <v>10947.956</v>
      </c>
      <c r="AJ70" s="57">
        <f t="shared" si="101"/>
        <v>11356.692999999999</v>
      </c>
      <c r="AK70" s="57">
        <f t="shared" si="101"/>
        <v>11629.714</v>
      </c>
      <c r="AL70" s="57">
        <f t="shared" si="101"/>
        <v>13018.984999999999</v>
      </c>
      <c r="AM70" s="57">
        <f t="shared" ref="AM70:AX70" si="102">AM71+AM72</f>
        <v>10741.633</v>
      </c>
      <c r="AN70" s="57">
        <f t="shared" si="102"/>
        <v>11032.99</v>
      </c>
      <c r="AO70" s="57">
        <f t="shared" si="102"/>
        <v>13541.114000000001</v>
      </c>
      <c r="AP70" s="57">
        <f t="shared" si="102"/>
        <v>13185.151</v>
      </c>
      <c r="AQ70" s="57">
        <f t="shared" si="102"/>
        <v>15051.92</v>
      </c>
      <c r="AR70" s="57">
        <f t="shared" si="102"/>
        <v>16680.526000000002</v>
      </c>
      <c r="AS70" s="57">
        <f t="shared" si="102"/>
        <v>0</v>
      </c>
      <c r="AT70" s="57">
        <f t="shared" si="102"/>
        <v>0</v>
      </c>
      <c r="AU70" s="57">
        <f t="shared" si="102"/>
        <v>0</v>
      </c>
      <c r="AV70" s="57">
        <f t="shared" si="102"/>
        <v>0</v>
      </c>
      <c r="AW70" s="57">
        <f t="shared" si="102"/>
        <v>0</v>
      </c>
      <c r="AX70" s="57">
        <f t="shared" si="102"/>
        <v>0</v>
      </c>
      <c r="AY70" s="206"/>
      <c r="AZ70" s="57">
        <f>SUM(AZ71:AZ72)</f>
        <v>0</v>
      </c>
      <c r="BA70" s="57">
        <f>SUM(BA71:BA72)</f>
        <v>0</v>
      </c>
      <c r="BB70" s="57">
        <f>SUM(BB71:BB72)</f>
        <v>3107.7809999999999</v>
      </c>
      <c r="BC70" s="57">
        <f>SUM(BC71:BC72)</f>
        <v>13427.682000000001</v>
      </c>
      <c r="BD70" s="206"/>
      <c r="BE70" s="57">
        <f>SUM(BE71:BE72)</f>
        <v>20025.843000000001</v>
      </c>
      <c r="BF70" s="57">
        <f>SUM(BF71:BF72)</f>
        <v>26697.629000000001</v>
      </c>
      <c r="BG70" s="57">
        <f>SUM(BG71:BG72)</f>
        <v>31699.955000000002</v>
      </c>
      <c r="BH70" s="57">
        <f>SUM(BH71:BH72)</f>
        <v>36005.392</v>
      </c>
      <c r="BI70" s="94"/>
      <c r="BJ70" s="57">
        <f>SUM(BJ71:BJ72)</f>
        <v>35315.737000000001</v>
      </c>
      <c r="BK70" s="57">
        <f>SUM(BK71:BK72)</f>
        <v>44917.597000000002</v>
      </c>
      <c r="BL70" s="57">
        <f>SUM(BL71:BL72)</f>
        <v>0</v>
      </c>
      <c r="BM70" s="57">
        <f>SUM(BM71:BM72)</f>
        <v>0</v>
      </c>
      <c r="BN70" s="94"/>
      <c r="BO70" s="57">
        <f>SUM(BO71:BO72)</f>
        <v>16535.463000000003</v>
      </c>
      <c r="BP70" s="57">
        <f>SUM(BP71:BP72)</f>
        <v>114428.819</v>
      </c>
      <c r="BQ70" s="57">
        <f>SUM(BQ71:BQ72)</f>
        <v>80233.334000000003</v>
      </c>
    </row>
    <row r="71" spans="2:69" x14ac:dyDescent="0.35">
      <c r="B71" s="1" t="str">
        <f>B63</f>
        <v>AIRTTEL</v>
      </c>
      <c r="C71" s="219">
        <f>AIRTEL!C19</f>
        <v>0</v>
      </c>
      <c r="D71" s="219">
        <f>AIRTEL!D19</f>
        <v>0</v>
      </c>
      <c r="E71" s="219">
        <f>AIRTEL!E19</f>
        <v>0</v>
      </c>
      <c r="F71" s="219">
        <f>AIRTEL!F19</f>
        <v>0</v>
      </c>
      <c r="G71" s="219">
        <f>AIRTEL!G19</f>
        <v>0</v>
      </c>
      <c r="H71" s="219">
        <f>AIRTEL!H19</f>
        <v>0</v>
      </c>
      <c r="I71" s="219">
        <f>AIRTEL!I19</f>
        <v>0</v>
      </c>
      <c r="J71" s="219">
        <f>AIRTEL!J19</f>
        <v>0</v>
      </c>
      <c r="K71" s="219">
        <f>AIRTEL!K19</f>
        <v>0</v>
      </c>
      <c r="L71" s="219">
        <f>AIRTEL!L19</f>
        <v>0</v>
      </c>
      <c r="M71" s="219">
        <f>AIRTEL!M19</f>
        <v>0</v>
      </c>
      <c r="N71" s="219">
        <f>AIRTEL!N19</f>
        <v>0</v>
      </c>
      <c r="O71" s="219">
        <f>AIRTEL!O19</f>
        <v>0</v>
      </c>
      <c r="P71" s="219">
        <f>AIRTEL!P19</f>
        <v>0</v>
      </c>
      <c r="Q71" s="219">
        <f>AIRTEL!Q19</f>
        <v>0</v>
      </c>
      <c r="R71" s="219">
        <f>AIRTEL!R19</f>
        <v>0</v>
      </c>
      <c r="S71" s="219">
        <f>AIRTEL!S19</f>
        <v>0</v>
      </c>
      <c r="T71" s="219">
        <f>AIRTEL!T19</f>
        <v>0</v>
      </c>
      <c r="U71" s="219">
        <f>AIRTEL!U19</f>
        <v>0</v>
      </c>
      <c r="V71" s="219">
        <f>AIRTEL!V19</f>
        <v>0</v>
      </c>
      <c r="W71" s="219">
        <f>AIRTEL!W19</f>
        <v>592.66200000000003</v>
      </c>
      <c r="X71" s="219">
        <f>AIRTEL!X19</f>
        <v>638.49099999999999</v>
      </c>
      <c r="Y71" s="219">
        <f>AIRTEL!Y19</f>
        <v>650.02200000000005</v>
      </c>
      <c r="Z71" s="219">
        <f>AIRTEL!Z19</f>
        <v>774.43200000000002</v>
      </c>
      <c r="AA71" s="219">
        <f>AIRTEL!AA19</f>
        <v>723.82899999999995</v>
      </c>
      <c r="AB71" s="219">
        <f>AIRTEL!AB19</f>
        <v>718.80499999999995</v>
      </c>
      <c r="AC71" s="219">
        <f>AIRTEL!AC19</f>
        <v>880.16099999999994</v>
      </c>
      <c r="AD71" s="219">
        <f>AIRTEL!AD19</f>
        <v>947.13800000000003</v>
      </c>
      <c r="AE71" s="219">
        <f>AIRTEL!AE19</f>
        <v>1115.9079999999999</v>
      </c>
      <c r="AF71" s="219">
        <f>AIRTEL!AF19</f>
        <v>1304.8040000000001</v>
      </c>
      <c r="AG71" s="219">
        <f>AIRTEL!AG19</f>
        <v>1520.2170000000001</v>
      </c>
      <c r="AH71" s="219">
        <f>AIRTEL!AH19</f>
        <v>1698.7619999999999</v>
      </c>
      <c r="AI71" s="219">
        <f>AIRTEL!AI19</f>
        <v>1805.7260000000001</v>
      </c>
      <c r="AJ71" s="219">
        <f>AIRTEL!AJ19</f>
        <v>1991.8979999999999</v>
      </c>
      <c r="AK71" s="219">
        <f>AIRTEL!AK19</f>
        <v>2163.5680000000002</v>
      </c>
      <c r="AL71" s="219">
        <f>AIRTEL!AL19</f>
        <v>2536.5239999999999</v>
      </c>
      <c r="AM71" s="219">
        <f>AIRTEL!AM19</f>
        <v>2805.57</v>
      </c>
      <c r="AN71" s="219">
        <f>AIRTEL!AN19</f>
        <v>2856.1379999999999</v>
      </c>
      <c r="AO71" s="219">
        <f>AIRTEL!AO19</f>
        <v>3268.8240000000001</v>
      </c>
      <c r="AP71" s="219">
        <f>AIRTEL!AP19</f>
        <v>2930.06</v>
      </c>
      <c r="AQ71" s="219">
        <f>AIRTEL!AQ19</f>
        <v>3391.5169999999998</v>
      </c>
      <c r="AR71" s="219">
        <f>AIRTEL!AR19</f>
        <v>3765.8890000000001</v>
      </c>
      <c r="AS71" s="219">
        <f>AIRTEL!AS19</f>
        <v>0</v>
      </c>
      <c r="AT71" s="219">
        <f>AIRTEL!AT19</f>
        <v>0</v>
      </c>
      <c r="AU71" s="219">
        <f>AIRTEL!AU19</f>
        <v>0</v>
      </c>
      <c r="AV71" s="219">
        <f>AIRTEL!AV19</f>
        <v>0</v>
      </c>
      <c r="AW71" s="219">
        <f>AIRTEL!AW19</f>
        <v>0</v>
      </c>
      <c r="AX71" s="219">
        <f>AIRTEL!AX19</f>
        <v>0</v>
      </c>
      <c r="AY71" s="206"/>
      <c r="AZ71" s="219">
        <f>SUM(O71:Q71)</f>
        <v>0</v>
      </c>
      <c r="BA71" s="219">
        <f>SUM(R71:T71)</f>
        <v>0</v>
      </c>
      <c r="BB71" s="219">
        <f>SUM(U71:W71)</f>
        <v>592.66200000000003</v>
      </c>
      <c r="BC71" s="219">
        <f>SUM(X71:Z71)</f>
        <v>2062.9449999999997</v>
      </c>
      <c r="BD71" s="212"/>
      <c r="BE71" s="219">
        <f>SUM(AA71:AC71)</f>
        <v>2322.7950000000001</v>
      </c>
      <c r="BF71" s="219">
        <f>SUM(AD71:AF71)</f>
        <v>3367.85</v>
      </c>
      <c r="BG71" s="219">
        <f>SUM(AG71:AI71)</f>
        <v>5024.7049999999999</v>
      </c>
      <c r="BH71" s="219">
        <f>SUM(AJ71:AL71)</f>
        <v>6691.99</v>
      </c>
      <c r="BI71" s="211"/>
      <c r="BJ71" s="219">
        <f>SUM(AM71:AO71)</f>
        <v>8930.5320000000011</v>
      </c>
      <c r="BK71" s="219">
        <f>SUM(AP71:AR71)</f>
        <v>10087.466</v>
      </c>
      <c r="BL71" s="219">
        <f>SUM(AS71:AU71)</f>
        <v>0</v>
      </c>
      <c r="BM71" s="219">
        <f>SUM(AV71:AX71)</f>
        <v>0</v>
      </c>
      <c r="BN71" s="212"/>
      <c r="BO71" s="219">
        <f>SUM(AZ71:BC71)</f>
        <v>2655.607</v>
      </c>
      <c r="BP71" s="219">
        <f>SUM(BE71:BH71)</f>
        <v>17407.34</v>
      </c>
      <c r="BQ71" s="219">
        <f>SUM(BJ71:BM71)</f>
        <v>19017.998</v>
      </c>
    </row>
    <row r="72" spans="2:69" x14ac:dyDescent="0.35">
      <c r="B72" s="1" t="str">
        <f>B64</f>
        <v>MTN</v>
      </c>
      <c r="C72" s="219">
        <f>MTN!C19</f>
        <v>0</v>
      </c>
      <c r="D72" s="219">
        <f>MTN!D19</f>
        <v>0</v>
      </c>
      <c r="E72" s="219">
        <f>MTN!E19</f>
        <v>0</v>
      </c>
      <c r="F72" s="219">
        <f>MTN!F19</f>
        <v>0</v>
      </c>
      <c r="G72" s="219">
        <f>MTN!G19</f>
        <v>0</v>
      </c>
      <c r="H72" s="219">
        <f>MTN!H19</f>
        <v>0</v>
      </c>
      <c r="I72" s="219">
        <f>MTN!I19</f>
        <v>0</v>
      </c>
      <c r="J72" s="219">
        <f>MTN!J19</f>
        <v>0</v>
      </c>
      <c r="K72" s="219">
        <f>MTN!K19</f>
        <v>0</v>
      </c>
      <c r="L72" s="219">
        <f>MTN!L19</f>
        <v>0</v>
      </c>
      <c r="M72" s="219">
        <f>MTN!M19</f>
        <v>0</v>
      </c>
      <c r="N72" s="219">
        <f>MTN!N19</f>
        <v>0</v>
      </c>
      <c r="O72" s="219">
        <f>MTN!O19</f>
        <v>0</v>
      </c>
      <c r="P72" s="219">
        <f>MTN!P19</f>
        <v>0</v>
      </c>
      <c r="Q72" s="219">
        <f>MTN!Q19</f>
        <v>0</v>
      </c>
      <c r="R72" s="219">
        <f>MTN!R19</f>
        <v>0</v>
      </c>
      <c r="S72" s="219">
        <f>MTN!S19</f>
        <v>0</v>
      </c>
      <c r="T72" s="219">
        <f>MTN!T19</f>
        <v>0</v>
      </c>
      <c r="U72" s="219">
        <f>MTN!U19</f>
        <v>0</v>
      </c>
      <c r="V72" s="219">
        <f>MTN!V19</f>
        <v>0</v>
      </c>
      <c r="W72" s="219">
        <f>MTN!W19</f>
        <v>2515.1190000000001</v>
      </c>
      <c r="X72" s="219">
        <f>MTN!X19</f>
        <v>3044.6179999999999</v>
      </c>
      <c r="Y72" s="219">
        <f>MTN!Y19</f>
        <v>3466.3739999999998</v>
      </c>
      <c r="Z72" s="219">
        <f>MTN!Z19</f>
        <v>4853.7449999999999</v>
      </c>
      <c r="AA72" s="219">
        <f>MTN!AA19</f>
        <v>5356.0320000000002</v>
      </c>
      <c r="AB72" s="219">
        <f>MTN!AB19</f>
        <v>5497.5219999999999</v>
      </c>
      <c r="AC72" s="219">
        <f>MTN!AC19</f>
        <v>6849.4939999999997</v>
      </c>
      <c r="AD72" s="219">
        <f>MTN!AD19</f>
        <v>7155.5240000000003</v>
      </c>
      <c r="AE72" s="219">
        <f>MTN!AE19</f>
        <v>8045.835</v>
      </c>
      <c r="AF72" s="219">
        <f>MTN!AF19</f>
        <v>8128.42</v>
      </c>
      <c r="AG72" s="219">
        <f>MTN!AG19</f>
        <v>8356.2180000000008</v>
      </c>
      <c r="AH72" s="219">
        <f>MTN!AH19</f>
        <v>9176.8019999999997</v>
      </c>
      <c r="AI72" s="219">
        <f>MTN!AI19</f>
        <v>9142.23</v>
      </c>
      <c r="AJ72" s="219">
        <f>MTN!AJ19</f>
        <v>9364.7950000000001</v>
      </c>
      <c r="AK72" s="219">
        <f>MTN!AK19</f>
        <v>9466.1460000000006</v>
      </c>
      <c r="AL72" s="219">
        <f>MTN!AL19</f>
        <v>10482.460999999999</v>
      </c>
      <c r="AM72" s="219">
        <f>MTN!AM19</f>
        <v>7936.0630000000001</v>
      </c>
      <c r="AN72" s="219">
        <f>MTN!AN19</f>
        <v>8176.8519999999999</v>
      </c>
      <c r="AO72" s="219">
        <f>MTN!AO19</f>
        <v>10272.290000000001</v>
      </c>
      <c r="AP72" s="219">
        <f>MTN!AP19</f>
        <v>10255.091</v>
      </c>
      <c r="AQ72" s="219">
        <f>MTN!AQ19</f>
        <v>11660.403</v>
      </c>
      <c r="AR72" s="219">
        <f>MTN!AR19</f>
        <v>12914.637000000001</v>
      </c>
      <c r="AS72" s="219">
        <f>MTN!AS19</f>
        <v>0</v>
      </c>
      <c r="AT72" s="219">
        <f>MTN!AT19</f>
        <v>0</v>
      </c>
      <c r="AU72" s="219">
        <f>MTN!AU19</f>
        <v>0</v>
      </c>
      <c r="AV72" s="219">
        <f>MTN!AV19</f>
        <v>0</v>
      </c>
      <c r="AW72" s="219">
        <f>MTN!AW19</f>
        <v>0</v>
      </c>
      <c r="AX72" s="219">
        <f>MTN!AX19</f>
        <v>0</v>
      </c>
      <c r="AY72" s="206"/>
      <c r="AZ72" s="219">
        <f>SUM(O72:Q72)</f>
        <v>0</v>
      </c>
      <c r="BA72" s="219">
        <f>SUM(R72:T72)</f>
        <v>0</v>
      </c>
      <c r="BB72" s="219">
        <f>SUM(U72:W72)</f>
        <v>2515.1190000000001</v>
      </c>
      <c r="BC72" s="219">
        <f>SUM(X72:Z72)</f>
        <v>11364.737000000001</v>
      </c>
      <c r="BD72" s="212"/>
      <c r="BE72" s="219">
        <f>SUM(AA72:AC72)</f>
        <v>17703.047999999999</v>
      </c>
      <c r="BF72" s="219">
        <f>SUM(AD72:AF72)</f>
        <v>23329.779000000002</v>
      </c>
      <c r="BG72" s="219">
        <f>SUM(AG72:AI72)</f>
        <v>26675.25</v>
      </c>
      <c r="BH72" s="219">
        <f>SUM(AJ72:AL72)</f>
        <v>29313.401999999998</v>
      </c>
      <c r="BI72" s="211"/>
      <c r="BJ72" s="219">
        <f>SUM(AM72:AO72)</f>
        <v>26385.205000000002</v>
      </c>
      <c r="BK72" s="219">
        <f>SUM(AP72:AR72)</f>
        <v>34830.131000000001</v>
      </c>
      <c r="BL72" s="219">
        <f>SUM(AS72:AU72)</f>
        <v>0</v>
      </c>
      <c r="BM72" s="219">
        <f>SUM(AV72:AX72)</f>
        <v>0</v>
      </c>
      <c r="BN72" s="212"/>
      <c r="BO72" s="219">
        <f>SUM(AZ72:BC72)</f>
        <v>13879.856000000002</v>
      </c>
      <c r="BP72" s="219">
        <f>SUM(BE72:BH72)</f>
        <v>97021.479000000007</v>
      </c>
      <c r="BQ72" s="219">
        <f>SUM(BJ72:BM72)</f>
        <v>61215.336000000003</v>
      </c>
    </row>
    <row r="73" spans="2:69" x14ac:dyDescent="0.35">
      <c r="B73" s="3"/>
      <c r="C73" s="218">
        <f>C70-'Vue Globale du Marché'!C19</f>
        <v>0</v>
      </c>
      <c r="D73" s="218">
        <f>D70-'Vue Globale du Marché'!D19</f>
        <v>0</v>
      </c>
      <c r="E73" s="218">
        <f>E70-'Vue Globale du Marché'!E19</f>
        <v>0</v>
      </c>
      <c r="F73" s="218">
        <f>F70-'Vue Globale du Marché'!F19</f>
        <v>0</v>
      </c>
      <c r="G73" s="218">
        <f>G70-'Vue Globale du Marché'!G19</f>
        <v>0</v>
      </c>
      <c r="H73" s="218">
        <f>H70-'Vue Globale du Marché'!H19</f>
        <v>0</v>
      </c>
      <c r="I73" s="218">
        <f>I70-'Vue Globale du Marché'!I19</f>
        <v>0</v>
      </c>
      <c r="J73" s="218">
        <f>J70-'Vue Globale du Marché'!J19</f>
        <v>0</v>
      </c>
      <c r="K73" s="218">
        <f>K70-'Vue Globale du Marché'!K19</f>
        <v>0</v>
      </c>
      <c r="L73" s="218">
        <f>L70-'Vue Globale du Marché'!L19</f>
        <v>0</v>
      </c>
      <c r="M73" s="218">
        <f>M70-'Vue Globale du Marché'!M19</f>
        <v>0</v>
      </c>
      <c r="N73" s="218">
        <f>N70-'Vue Globale du Marché'!N19</f>
        <v>0</v>
      </c>
      <c r="O73" s="218">
        <f>O70-'Vue Globale du Marché'!O19</f>
        <v>0</v>
      </c>
      <c r="P73" s="218">
        <f>P70-'Vue Globale du Marché'!P19</f>
        <v>0</v>
      </c>
      <c r="Q73" s="218">
        <f>Q70-'Vue Globale du Marché'!Q19</f>
        <v>0</v>
      </c>
      <c r="R73" s="218">
        <f>R70-'Vue Globale du Marché'!R19</f>
        <v>0</v>
      </c>
      <c r="S73" s="218">
        <f>S70-'Vue Globale du Marché'!S19</f>
        <v>0</v>
      </c>
      <c r="T73" s="218">
        <f>T70-'Vue Globale du Marché'!T19</f>
        <v>0</v>
      </c>
      <c r="U73" s="218">
        <f>U70-'Vue Globale du Marché'!U19</f>
        <v>0</v>
      </c>
      <c r="V73" s="218">
        <f>V70-'Vue Globale du Marché'!V19</f>
        <v>0</v>
      </c>
      <c r="W73" s="218">
        <f>W70-'Vue Globale du Marché'!W19</f>
        <v>0</v>
      </c>
      <c r="X73" s="218">
        <f>X70-'Vue Globale du Marché'!X19</f>
        <v>0</v>
      </c>
      <c r="Y73" s="218">
        <f>Y70-'Vue Globale du Marché'!Y19</f>
        <v>0</v>
      </c>
      <c r="Z73" s="218">
        <f>Z70-'Vue Globale du Marché'!Z19</f>
        <v>0</v>
      </c>
      <c r="AA73" s="218">
        <f>AA70-'Vue Globale du Marché'!AA19</f>
        <v>0</v>
      </c>
      <c r="AB73" s="218">
        <f>AB70-'Vue Globale du Marché'!AB19</f>
        <v>0</v>
      </c>
      <c r="AC73" s="218">
        <f>AC70-'Vue Globale du Marché'!AC19</f>
        <v>0</v>
      </c>
      <c r="AD73" s="218">
        <f>AD70-'Vue Globale du Marché'!AD19</f>
        <v>0</v>
      </c>
      <c r="AE73" s="218">
        <f>AE70-'Vue Globale du Marché'!AE19</f>
        <v>0</v>
      </c>
      <c r="AF73" s="218">
        <f>AF70-'Vue Globale du Marché'!AF19</f>
        <v>0</v>
      </c>
      <c r="AG73" s="218">
        <f>AG70-'Vue Globale du Marché'!AG19</f>
        <v>0</v>
      </c>
      <c r="AH73" s="218">
        <f>AH70-'Vue Globale du Marché'!AH19</f>
        <v>0</v>
      </c>
      <c r="AI73" s="218">
        <f>AI70-'Vue Globale du Marché'!AI19</f>
        <v>0</v>
      </c>
      <c r="AJ73" s="218">
        <f>AJ70-'Vue Globale du Marché'!AJ19</f>
        <v>0</v>
      </c>
      <c r="AK73" s="218">
        <f>AK70-'Vue Globale du Marché'!AK19</f>
        <v>0</v>
      </c>
      <c r="AL73" s="218">
        <f>AL70-'Vue Globale du Marché'!AL19</f>
        <v>0</v>
      </c>
      <c r="AM73" s="218">
        <f>AM70-'Vue Globale du Marché'!AM19</f>
        <v>0</v>
      </c>
      <c r="AN73" s="218">
        <f>AN70-'Vue Globale du Marché'!AN19</f>
        <v>0</v>
      </c>
      <c r="AO73" s="218">
        <f>AO70-'Vue Globale du Marché'!AO19</f>
        <v>0</v>
      </c>
      <c r="AP73" s="218">
        <f>AP70-'Vue Globale du Marché'!AP19</f>
        <v>0</v>
      </c>
      <c r="AQ73" s="218">
        <f>AQ70-'Vue Globale du Marché'!AQ19</f>
        <v>0</v>
      </c>
      <c r="AR73" s="218">
        <f>AR70-'Vue Globale du Marché'!AR19</f>
        <v>0</v>
      </c>
      <c r="AS73" s="218">
        <f>AS70-'Vue Globale du Marché'!AS19</f>
        <v>0</v>
      </c>
      <c r="AT73" s="218">
        <f>AT70-'Vue Globale du Marché'!AT19</f>
        <v>0</v>
      </c>
      <c r="AU73" s="218">
        <f>AU70-'Vue Globale du Marché'!AU19</f>
        <v>0</v>
      </c>
      <c r="AV73" s="218">
        <f>AV70-'Vue Globale du Marché'!AV19</f>
        <v>0</v>
      </c>
      <c r="AW73" s="218">
        <f>AW70-'Vue Globale du Marché'!AW19</f>
        <v>0</v>
      </c>
      <c r="AX73" s="218">
        <f>AX70-'Vue Globale du Marché'!AX19</f>
        <v>0</v>
      </c>
      <c r="AY73" s="218"/>
      <c r="AZ73" s="218">
        <f>AZ70-'Vue Globale du Marché'!AZ19</f>
        <v>0</v>
      </c>
      <c r="BA73" s="218">
        <f>BA70-'Vue Globale du Marché'!BA19</f>
        <v>0</v>
      </c>
      <c r="BB73" s="218">
        <f>BB70-'Vue Globale du Marché'!BB19</f>
        <v>0</v>
      </c>
      <c r="BC73" s="218">
        <f>BC70-'Vue Globale du Marché'!BC19</f>
        <v>0</v>
      </c>
      <c r="BD73" s="218"/>
      <c r="BE73" s="218">
        <f>BE70-'Vue Globale du Marché'!BE19</f>
        <v>0</v>
      </c>
      <c r="BF73" s="218">
        <f>BF70-'Vue Globale du Marché'!BF19</f>
        <v>0</v>
      </c>
      <c r="BG73" s="218">
        <f>BG70-'Vue Globale du Marché'!BG19</f>
        <v>0</v>
      </c>
      <c r="BH73" s="218">
        <f>BH70-'Vue Globale du Marché'!BH19</f>
        <v>0</v>
      </c>
      <c r="BI73" s="218"/>
      <c r="BJ73" s="218">
        <f>BJ70-'Vue Globale du Marché'!BJ19</f>
        <v>0</v>
      </c>
      <c r="BK73" s="218">
        <f>BK70-'Vue Globale du Marché'!BK19</f>
        <v>0</v>
      </c>
      <c r="BL73" s="218">
        <f>BL70-'Vue Globale du Marché'!BL19</f>
        <v>0</v>
      </c>
      <c r="BM73" s="218">
        <f>BM70-'Vue Globale du Marché'!BM19</f>
        <v>0</v>
      </c>
      <c r="BN73" s="218"/>
      <c r="BO73" s="218">
        <f>BO70-'Vue Globale du Marché'!BO19</f>
        <v>0</v>
      </c>
      <c r="BP73" s="218">
        <f>BP70-'Vue Globale du Marché'!BP19</f>
        <v>0</v>
      </c>
      <c r="BQ73" s="218">
        <f>BQ70-'Vue Globale du Marché'!BQ19</f>
        <v>0</v>
      </c>
    </row>
    <row r="74" spans="2:69" x14ac:dyDescent="0.35">
      <c r="B74" s="3" t="s">
        <v>76</v>
      </c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206"/>
      <c r="AZ74" s="93"/>
      <c r="BA74" s="93"/>
      <c r="BB74" s="93"/>
      <c r="BC74" s="93"/>
      <c r="BD74" s="206"/>
      <c r="BE74" s="93"/>
      <c r="BF74" s="93"/>
      <c r="BG74" s="93"/>
      <c r="BH74" s="93"/>
      <c r="BI74" s="206"/>
      <c r="BJ74" s="93"/>
      <c r="BK74" s="93"/>
      <c r="BL74" s="93"/>
      <c r="BM74" s="93"/>
      <c r="BN74" s="206"/>
      <c r="BO74" s="93"/>
      <c r="BP74" s="93"/>
      <c r="BQ74" s="93"/>
    </row>
    <row r="75" spans="2:69" x14ac:dyDescent="0.35">
      <c r="B75" s="1" t="str">
        <f>B71</f>
        <v>AIRTTEL</v>
      </c>
      <c r="C75" s="208">
        <f>IF(ISERROR(C71/C$46),0,C71/C$46)</f>
        <v>0</v>
      </c>
      <c r="D75" s="208">
        <f t="shared" ref="D75:V75" si="103">IF(ISERROR(D71/D$46),0,D71/D$46)</f>
        <v>0</v>
      </c>
      <c r="E75" s="208">
        <f t="shared" si="103"/>
        <v>0</v>
      </c>
      <c r="F75" s="208">
        <f t="shared" si="103"/>
        <v>0</v>
      </c>
      <c r="G75" s="208">
        <f t="shared" si="103"/>
        <v>0</v>
      </c>
      <c r="H75" s="208">
        <f t="shared" si="103"/>
        <v>0</v>
      </c>
      <c r="I75" s="208">
        <f t="shared" si="103"/>
        <v>0</v>
      </c>
      <c r="J75" s="208">
        <f t="shared" si="103"/>
        <v>0</v>
      </c>
      <c r="K75" s="208">
        <f t="shared" si="103"/>
        <v>0</v>
      </c>
      <c r="L75" s="208">
        <f t="shared" si="103"/>
        <v>0</v>
      </c>
      <c r="M75" s="208">
        <f t="shared" si="103"/>
        <v>0</v>
      </c>
      <c r="N75" s="208">
        <f t="shared" si="103"/>
        <v>0</v>
      </c>
      <c r="O75" s="208">
        <f t="shared" si="103"/>
        <v>0</v>
      </c>
      <c r="P75" s="208">
        <f t="shared" si="103"/>
        <v>0</v>
      </c>
      <c r="Q75" s="208">
        <f t="shared" si="103"/>
        <v>0</v>
      </c>
      <c r="R75" s="208">
        <f t="shared" si="103"/>
        <v>0</v>
      </c>
      <c r="S75" s="208">
        <f t="shared" si="103"/>
        <v>0</v>
      </c>
      <c r="T75" s="208">
        <f t="shared" si="103"/>
        <v>0</v>
      </c>
      <c r="U75" s="208">
        <f t="shared" si="103"/>
        <v>0</v>
      </c>
      <c r="V75" s="208">
        <f t="shared" si="103"/>
        <v>0</v>
      </c>
      <c r="W75" s="209">
        <f>IF(ISERROR(W71/W$70),0,W71/W$70)</f>
        <v>0.19070262672948965</v>
      </c>
      <c r="X75" s="209">
        <f t="shared" ref="X75:AL75" si="104">IF(ISERROR(X71/X$70),0,X71/X$70)</f>
        <v>0.17335653112628488</v>
      </c>
      <c r="Y75" s="209">
        <f t="shared" si="104"/>
        <v>0.15791046342480172</v>
      </c>
      <c r="Z75" s="209">
        <f t="shared" si="104"/>
        <v>0.13759908403733573</v>
      </c>
      <c r="AA75" s="209">
        <f t="shared" si="104"/>
        <v>0.11905354415174951</v>
      </c>
      <c r="AB75" s="209">
        <f t="shared" si="104"/>
        <v>0.11563178706654266</v>
      </c>
      <c r="AC75" s="209">
        <f t="shared" si="104"/>
        <v>0.11386808337500186</v>
      </c>
      <c r="AD75" s="209">
        <f t="shared" si="104"/>
        <v>0.11689220159991864</v>
      </c>
      <c r="AE75" s="209">
        <f t="shared" si="104"/>
        <v>0.12180084073521816</v>
      </c>
      <c r="AF75" s="209">
        <f t="shared" si="104"/>
        <v>0.13832004837370554</v>
      </c>
      <c r="AG75" s="209">
        <f t="shared" si="104"/>
        <v>0.15392365767607441</v>
      </c>
      <c r="AH75" s="209">
        <f t="shared" si="104"/>
        <v>0.15619989915005786</v>
      </c>
      <c r="AI75" s="209">
        <f t="shared" si="104"/>
        <v>0.16493727230909588</v>
      </c>
      <c r="AJ75" s="209">
        <f t="shared" si="104"/>
        <v>0.17539419265802114</v>
      </c>
      <c r="AK75" s="209">
        <f t="shared" si="104"/>
        <v>0.18603793696044463</v>
      </c>
      <c r="AL75" s="209">
        <f t="shared" si="104"/>
        <v>0.19483270009144338</v>
      </c>
      <c r="AM75" s="209">
        <f t="shared" ref="AM75:AX75" si="105">IF(ISERROR(AM71/AM$70),0,AM71/AM$70)</f>
        <v>0.26118654398265145</v>
      </c>
      <c r="AN75" s="209">
        <f t="shared" si="105"/>
        <v>0.25887252684902279</v>
      </c>
      <c r="AO75" s="209">
        <f t="shared" si="105"/>
        <v>0.24139993208830526</v>
      </c>
      <c r="AP75" s="209">
        <f t="shared" si="105"/>
        <v>0.22222422784539972</v>
      </c>
      <c r="AQ75" s="209">
        <f t="shared" si="105"/>
        <v>0.22532122147872163</v>
      </c>
      <c r="AR75" s="209">
        <f t="shared" si="105"/>
        <v>0.22576560235570509</v>
      </c>
      <c r="AS75" s="209">
        <f t="shared" si="105"/>
        <v>0</v>
      </c>
      <c r="AT75" s="209">
        <f t="shared" si="105"/>
        <v>0</v>
      </c>
      <c r="AU75" s="209">
        <f t="shared" si="105"/>
        <v>0</v>
      </c>
      <c r="AV75" s="209">
        <f t="shared" si="105"/>
        <v>0</v>
      </c>
      <c r="AW75" s="209">
        <f t="shared" si="105"/>
        <v>0</v>
      </c>
      <c r="AX75" s="209">
        <f t="shared" si="105"/>
        <v>0</v>
      </c>
      <c r="AY75" s="206"/>
      <c r="AZ75" s="209">
        <f t="shared" ref="AZ75:BC76" si="106">IF(ISERROR(AZ71/AZ$70),0,AZ71/AZ$70)</f>
        <v>0</v>
      </c>
      <c r="BA75" s="209">
        <f t="shared" si="106"/>
        <v>0</v>
      </c>
      <c r="BB75" s="209">
        <f t="shared" si="106"/>
        <v>0.19070262672948965</v>
      </c>
      <c r="BC75" s="209">
        <f t="shared" si="106"/>
        <v>0.15363373961343438</v>
      </c>
      <c r="BD75" s="206"/>
      <c r="BE75" s="209">
        <f t="shared" ref="BE75:BH76" si="107">IF(ISERROR(BE71/BE$70),0,BE71/BE$70)</f>
        <v>0.11598987368471829</v>
      </c>
      <c r="BF75" s="209">
        <f t="shared" si="107"/>
        <v>0.12614790624291017</v>
      </c>
      <c r="BG75" s="209">
        <f t="shared" si="107"/>
        <v>0.15850826917577643</v>
      </c>
      <c r="BH75" s="209">
        <f t="shared" si="107"/>
        <v>0.18586077329751055</v>
      </c>
      <c r="BI75" s="210"/>
      <c r="BJ75" s="209">
        <f t="shared" ref="BJ75:BM76" si="108">IF(ISERROR(BJ71/BJ$70),0,BJ71/BJ$70)</f>
        <v>0.25287684071268285</v>
      </c>
      <c r="BK75" s="209">
        <f t="shared" si="108"/>
        <v>0.22457715180088553</v>
      </c>
      <c r="BL75" s="209">
        <f t="shared" si="108"/>
        <v>0</v>
      </c>
      <c r="BM75" s="209">
        <f t="shared" si="108"/>
        <v>0</v>
      </c>
      <c r="BN75" s="210"/>
      <c r="BO75" s="209">
        <f t="shared" ref="BO75:BQ76" si="109">IF(ISERROR(BO71/BO$70),0,BO71/BO$70)</f>
        <v>0.16060070407463034</v>
      </c>
      <c r="BP75" s="209">
        <f t="shared" si="109"/>
        <v>0.15212374078596405</v>
      </c>
      <c r="BQ75" s="209">
        <f t="shared" si="109"/>
        <v>0.23703362495194327</v>
      </c>
    </row>
    <row r="76" spans="2:69" x14ac:dyDescent="0.35">
      <c r="B76" s="1" t="str">
        <f>B72</f>
        <v>MTN</v>
      </c>
      <c r="C76" s="208">
        <f>IF(ISERROR(C72/C$46),0,C72/C$46)</f>
        <v>0</v>
      </c>
      <c r="D76" s="208">
        <f t="shared" ref="D76:V76" si="110">IF(ISERROR(D72/D$46),0,D72/D$46)</f>
        <v>0</v>
      </c>
      <c r="E76" s="208">
        <f t="shared" si="110"/>
        <v>0</v>
      </c>
      <c r="F76" s="208">
        <f t="shared" si="110"/>
        <v>0</v>
      </c>
      <c r="G76" s="208">
        <f t="shared" si="110"/>
        <v>0</v>
      </c>
      <c r="H76" s="208">
        <f t="shared" si="110"/>
        <v>0</v>
      </c>
      <c r="I76" s="208">
        <f t="shared" si="110"/>
        <v>0</v>
      </c>
      <c r="J76" s="208">
        <f t="shared" si="110"/>
        <v>0</v>
      </c>
      <c r="K76" s="208">
        <f t="shared" si="110"/>
        <v>0</v>
      </c>
      <c r="L76" s="208">
        <f t="shared" si="110"/>
        <v>0</v>
      </c>
      <c r="M76" s="208">
        <f t="shared" si="110"/>
        <v>0</v>
      </c>
      <c r="N76" s="208">
        <f t="shared" si="110"/>
        <v>0</v>
      </c>
      <c r="O76" s="208">
        <f t="shared" si="110"/>
        <v>0</v>
      </c>
      <c r="P76" s="208">
        <f t="shared" si="110"/>
        <v>0</v>
      </c>
      <c r="Q76" s="208">
        <f t="shared" si="110"/>
        <v>0</v>
      </c>
      <c r="R76" s="208">
        <f t="shared" si="110"/>
        <v>0</v>
      </c>
      <c r="S76" s="208">
        <f t="shared" si="110"/>
        <v>0</v>
      </c>
      <c r="T76" s="208">
        <f t="shared" si="110"/>
        <v>0</v>
      </c>
      <c r="U76" s="208">
        <f t="shared" si="110"/>
        <v>0</v>
      </c>
      <c r="V76" s="208">
        <f t="shared" si="110"/>
        <v>0</v>
      </c>
      <c r="W76" s="209">
        <f>IF(ISERROR(W72/W$70),0,W72/W$70)</f>
        <v>0.80929737327051043</v>
      </c>
      <c r="X76" s="209">
        <f t="shared" ref="X76:AL76" si="111">IF(ISERROR(X72/X$70),0,X72/X$70)</f>
        <v>0.82664346887371509</v>
      </c>
      <c r="Y76" s="209">
        <f t="shared" si="111"/>
        <v>0.84208953657519836</v>
      </c>
      <c r="Z76" s="209">
        <f t="shared" si="111"/>
        <v>0.86240091596266433</v>
      </c>
      <c r="AA76" s="209">
        <f t="shared" si="111"/>
        <v>0.88094645584825049</v>
      </c>
      <c r="AB76" s="209">
        <f t="shared" si="111"/>
        <v>0.88436821293345724</v>
      </c>
      <c r="AC76" s="209">
        <f t="shared" si="111"/>
        <v>0.88613191662499813</v>
      </c>
      <c r="AD76" s="209">
        <f t="shared" si="111"/>
        <v>0.88310779840008136</v>
      </c>
      <c r="AE76" s="209">
        <f t="shared" si="111"/>
        <v>0.87819915926478176</v>
      </c>
      <c r="AF76" s="209">
        <f t="shared" si="111"/>
        <v>0.86167995162629452</v>
      </c>
      <c r="AG76" s="209">
        <f t="shared" si="111"/>
        <v>0.84607634232392559</v>
      </c>
      <c r="AH76" s="209">
        <f t="shared" si="111"/>
        <v>0.84380010084994206</v>
      </c>
      <c r="AI76" s="209">
        <f t="shared" si="111"/>
        <v>0.83506272769090406</v>
      </c>
      <c r="AJ76" s="209">
        <f t="shared" si="111"/>
        <v>0.82460580734197897</v>
      </c>
      <c r="AK76" s="209">
        <f t="shared" si="111"/>
        <v>0.81396206303955543</v>
      </c>
      <c r="AL76" s="209">
        <f t="shared" si="111"/>
        <v>0.80516729990855662</v>
      </c>
      <c r="AM76" s="209">
        <f t="shared" ref="AM76:AX76" si="112">IF(ISERROR(AM72/AM$70),0,AM72/AM$70)</f>
        <v>0.7388134560173486</v>
      </c>
      <c r="AN76" s="209">
        <f t="shared" si="112"/>
        <v>0.74112747315097716</v>
      </c>
      <c r="AO76" s="209">
        <f t="shared" si="112"/>
        <v>0.75860006791169465</v>
      </c>
      <c r="AP76" s="209">
        <f t="shared" si="112"/>
        <v>0.77777577215460036</v>
      </c>
      <c r="AQ76" s="209">
        <f t="shared" si="112"/>
        <v>0.77467877852127831</v>
      </c>
      <c r="AR76" s="209">
        <f t="shared" si="112"/>
        <v>0.77423439764429491</v>
      </c>
      <c r="AS76" s="209">
        <f t="shared" si="112"/>
        <v>0</v>
      </c>
      <c r="AT76" s="209">
        <f t="shared" si="112"/>
        <v>0</v>
      </c>
      <c r="AU76" s="209">
        <f t="shared" si="112"/>
        <v>0</v>
      </c>
      <c r="AV76" s="209">
        <f t="shared" si="112"/>
        <v>0</v>
      </c>
      <c r="AW76" s="209">
        <f t="shared" si="112"/>
        <v>0</v>
      </c>
      <c r="AX76" s="209">
        <f t="shared" si="112"/>
        <v>0</v>
      </c>
      <c r="AY76" s="206"/>
      <c r="AZ76" s="209">
        <f t="shared" si="106"/>
        <v>0</v>
      </c>
      <c r="BA76" s="209">
        <f t="shared" si="106"/>
        <v>0</v>
      </c>
      <c r="BB76" s="209">
        <f t="shared" si="106"/>
        <v>0.80929737327051043</v>
      </c>
      <c r="BC76" s="209">
        <f t="shared" si="106"/>
        <v>0.84636626038656559</v>
      </c>
      <c r="BD76" s="206"/>
      <c r="BE76" s="209">
        <f t="shared" si="107"/>
        <v>0.88401012631528164</v>
      </c>
      <c r="BF76" s="209">
        <f t="shared" si="107"/>
        <v>0.87385209375708983</v>
      </c>
      <c r="BG76" s="209">
        <f t="shared" si="107"/>
        <v>0.84149173082422357</v>
      </c>
      <c r="BH76" s="209">
        <f t="shared" si="107"/>
        <v>0.81413922670248939</v>
      </c>
      <c r="BI76" s="210"/>
      <c r="BJ76" s="209">
        <f t="shared" si="108"/>
        <v>0.74712315928731721</v>
      </c>
      <c r="BK76" s="209">
        <f t="shared" si="108"/>
        <v>0.77542284819911445</v>
      </c>
      <c r="BL76" s="209">
        <f t="shared" si="108"/>
        <v>0</v>
      </c>
      <c r="BM76" s="209">
        <f t="shared" si="108"/>
        <v>0</v>
      </c>
      <c r="BN76" s="210"/>
      <c r="BO76" s="209">
        <f t="shared" si="109"/>
        <v>0.83939929592536955</v>
      </c>
      <c r="BP76" s="209">
        <f t="shared" si="109"/>
        <v>0.84787625921403598</v>
      </c>
      <c r="BQ76" s="209">
        <f t="shared" si="109"/>
        <v>0.76296637504805676</v>
      </c>
    </row>
    <row r="77" spans="2:69" x14ac:dyDescent="0.35">
      <c r="B77" s="1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6"/>
      <c r="AZ77" s="209"/>
      <c r="BA77" s="209"/>
      <c r="BB77" s="209"/>
      <c r="BC77" s="209"/>
      <c r="BD77" s="206"/>
      <c r="BE77" s="209"/>
      <c r="BF77" s="209"/>
      <c r="BG77" s="209"/>
      <c r="BH77" s="209"/>
      <c r="BI77" s="206"/>
      <c r="BJ77" s="209"/>
      <c r="BK77" s="209"/>
      <c r="BL77" s="209"/>
      <c r="BM77" s="209"/>
      <c r="BN77" s="206"/>
      <c r="BO77" s="209"/>
      <c r="BP77" s="209"/>
      <c r="BQ77" s="209"/>
    </row>
    <row r="78" spans="2:69" x14ac:dyDescent="0.35">
      <c r="B78" s="1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6"/>
      <c r="AZ78" s="209"/>
      <c r="BA78" s="209"/>
      <c r="BB78" s="209"/>
      <c r="BC78" s="209"/>
      <c r="BD78" s="206"/>
      <c r="BE78" s="209"/>
      <c r="BF78" s="209"/>
      <c r="BG78" s="209"/>
      <c r="BH78" s="209"/>
      <c r="BI78" s="206"/>
      <c r="BJ78" s="209"/>
      <c r="BK78" s="209"/>
      <c r="BL78" s="209"/>
      <c r="BM78" s="209"/>
      <c r="BN78" s="206"/>
      <c r="BO78" s="209"/>
      <c r="BP78" s="209"/>
      <c r="BQ78" s="209"/>
    </row>
    <row r="79" spans="2:69" x14ac:dyDescent="0.35">
      <c r="B79" s="21" t="s">
        <v>75</v>
      </c>
      <c r="C79" s="57">
        <f t="shared" ref="C79:Y79" si="113">C81+C80</f>
        <v>0</v>
      </c>
      <c r="D79" s="57">
        <f t="shared" si="113"/>
        <v>0</v>
      </c>
      <c r="E79" s="57">
        <f t="shared" si="113"/>
        <v>0</v>
      </c>
      <c r="F79" s="57">
        <f t="shared" si="113"/>
        <v>0</v>
      </c>
      <c r="G79" s="57">
        <f t="shared" si="113"/>
        <v>0</v>
      </c>
      <c r="H79" s="57">
        <f t="shared" si="113"/>
        <v>0</v>
      </c>
      <c r="I79" s="57">
        <f t="shared" si="113"/>
        <v>0</v>
      </c>
      <c r="J79" s="57">
        <f t="shared" si="113"/>
        <v>0</v>
      </c>
      <c r="K79" s="57">
        <f t="shared" si="113"/>
        <v>0</v>
      </c>
      <c r="L79" s="57">
        <f t="shared" si="113"/>
        <v>0</v>
      </c>
      <c r="M79" s="57">
        <f t="shared" si="113"/>
        <v>0</v>
      </c>
      <c r="N79" s="57">
        <f t="shared" si="113"/>
        <v>0</v>
      </c>
      <c r="O79" s="57">
        <f t="shared" si="113"/>
        <v>0</v>
      </c>
      <c r="P79" s="57">
        <f t="shared" si="113"/>
        <v>0</v>
      </c>
      <c r="Q79" s="57">
        <f t="shared" si="113"/>
        <v>0</v>
      </c>
      <c r="R79" s="57">
        <f t="shared" si="113"/>
        <v>0</v>
      </c>
      <c r="S79" s="57">
        <f t="shared" si="113"/>
        <v>0</v>
      </c>
      <c r="T79" s="57">
        <f t="shared" si="113"/>
        <v>0</v>
      </c>
      <c r="U79" s="57">
        <f t="shared" si="113"/>
        <v>0</v>
      </c>
      <c r="V79" s="57">
        <f t="shared" si="113"/>
        <v>0</v>
      </c>
      <c r="W79" s="57">
        <f t="shared" si="113"/>
        <v>2.9000000000000001E-2</v>
      </c>
      <c r="X79" s="57">
        <f t="shared" si="113"/>
        <v>3.2000000000000001E-2</v>
      </c>
      <c r="Y79" s="57">
        <f t="shared" si="113"/>
        <v>2.3E-2</v>
      </c>
      <c r="Z79" s="57">
        <f t="shared" ref="Z79:AL79" si="114">Z81+Z80</f>
        <v>3.7999999999999999E-2</v>
      </c>
      <c r="AA79" s="57">
        <f t="shared" si="114"/>
        <v>1.4999999999999999E-2</v>
      </c>
      <c r="AB79" s="57">
        <f t="shared" si="114"/>
        <v>1.2E-2</v>
      </c>
      <c r="AC79" s="57">
        <f t="shared" si="114"/>
        <v>8.0000000000000002E-3</v>
      </c>
      <c r="AD79" s="57">
        <f t="shared" si="114"/>
        <v>2.1000000000000001E-2</v>
      </c>
      <c r="AE79" s="57">
        <f t="shared" si="114"/>
        <v>1.2999999999999999E-2</v>
      </c>
      <c r="AF79" s="57">
        <f t="shared" si="114"/>
        <v>0</v>
      </c>
      <c r="AG79" s="57">
        <f t="shared" si="114"/>
        <v>0</v>
      </c>
      <c r="AH79" s="57">
        <f t="shared" si="114"/>
        <v>3.0000000000000001E-3</v>
      </c>
      <c r="AI79" s="57">
        <f t="shared" si="114"/>
        <v>0</v>
      </c>
      <c r="AJ79" s="57">
        <f t="shared" si="114"/>
        <v>0</v>
      </c>
      <c r="AK79" s="57">
        <f t="shared" si="114"/>
        <v>0</v>
      </c>
      <c r="AL79" s="57">
        <f t="shared" si="114"/>
        <v>1.121</v>
      </c>
      <c r="AM79" s="57">
        <f t="shared" ref="AM79:AX79" si="115">AM81+AM80</f>
        <v>0.70799999999999996</v>
      </c>
      <c r="AN79" s="57">
        <f t="shared" si="115"/>
        <v>0.622</v>
      </c>
      <c r="AO79" s="57">
        <f t="shared" si="115"/>
        <v>0.78700000000000003</v>
      </c>
      <c r="AP79" s="57">
        <f t="shared" si="115"/>
        <v>0.998</v>
      </c>
      <c r="AQ79" s="57">
        <f t="shared" si="115"/>
        <v>3.9119999999999999</v>
      </c>
      <c r="AR79" s="57">
        <f t="shared" si="115"/>
        <v>6.4</v>
      </c>
      <c r="AS79" s="57">
        <f t="shared" si="115"/>
        <v>0</v>
      </c>
      <c r="AT79" s="57">
        <f t="shared" si="115"/>
        <v>0</v>
      </c>
      <c r="AU79" s="57">
        <f t="shared" si="115"/>
        <v>0</v>
      </c>
      <c r="AV79" s="57">
        <f t="shared" si="115"/>
        <v>0</v>
      </c>
      <c r="AW79" s="57">
        <f t="shared" si="115"/>
        <v>0</v>
      </c>
      <c r="AX79" s="57">
        <f t="shared" si="115"/>
        <v>0</v>
      </c>
      <c r="AY79" s="206"/>
      <c r="AZ79" s="57">
        <f>SUM(AZ80:AZ81)</f>
        <v>0</v>
      </c>
      <c r="BA79" s="57">
        <f>SUM(BA80:BA81)</f>
        <v>0</v>
      </c>
      <c r="BB79" s="57">
        <f>SUM(BB80:BB81)</f>
        <v>2.9000000000000001E-2</v>
      </c>
      <c r="BC79" s="57">
        <f>SUM(BC80:BC81)</f>
        <v>9.2999999999999999E-2</v>
      </c>
      <c r="BD79" s="206"/>
      <c r="BE79" s="57">
        <f>SUM(BE80:BE81)</f>
        <v>3.5000000000000003E-2</v>
      </c>
      <c r="BF79" s="57">
        <f>SUM(BF80:BF81)</f>
        <v>3.4000000000000002E-2</v>
      </c>
      <c r="BG79" s="57">
        <f>SUM(BG80:BG81)</f>
        <v>3.0000000000000001E-3</v>
      </c>
      <c r="BH79" s="57">
        <f>SUM(BH80:BH81)</f>
        <v>1.121</v>
      </c>
      <c r="BI79" s="94"/>
      <c r="BJ79" s="57">
        <f>SUM(BJ80:BJ81)</f>
        <v>2.117</v>
      </c>
      <c r="BK79" s="57">
        <f>SUM(BK80:BK81)</f>
        <v>11.31</v>
      </c>
      <c r="BL79" s="57">
        <f>SUM(BL80:BL81)</f>
        <v>0</v>
      </c>
      <c r="BM79" s="57">
        <f>SUM(BM80:BM81)</f>
        <v>0</v>
      </c>
      <c r="BN79" s="94"/>
      <c r="BO79" s="57">
        <f>SUM(BO80:BO81)</f>
        <v>0.122</v>
      </c>
      <c r="BP79" s="57">
        <f>SUM(BP80:BP81)</f>
        <v>1.1930000000000001</v>
      </c>
      <c r="BQ79" s="57">
        <f>SUM(BQ80:BQ81)</f>
        <v>13.427000000000001</v>
      </c>
    </row>
    <row r="80" spans="2:69" x14ac:dyDescent="0.35">
      <c r="B80" s="1" t="s">
        <v>1</v>
      </c>
      <c r="C80" s="219">
        <f>AIRTEL!C20</f>
        <v>0</v>
      </c>
      <c r="D80" s="219">
        <f>AIRTEL!D20</f>
        <v>0</v>
      </c>
      <c r="E80" s="219">
        <f>AIRTEL!E20</f>
        <v>0</v>
      </c>
      <c r="F80" s="219">
        <f>AIRTEL!F20</f>
        <v>0</v>
      </c>
      <c r="G80" s="219">
        <f>AIRTEL!G20</f>
        <v>0</v>
      </c>
      <c r="H80" s="219">
        <f>AIRTEL!H20</f>
        <v>0</v>
      </c>
      <c r="I80" s="219">
        <f>AIRTEL!I20</f>
        <v>0</v>
      </c>
      <c r="J80" s="219">
        <f>AIRTEL!J20</f>
        <v>0</v>
      </c>
      <c r="K80" s="219">
        <f>AIRTEL!K20</f>
        <v>0</v>
      </c>
      <c r="L80" s="219">
        <f>AIRTEL!L20</f>
        <v>0</v>
      </c>
      <c r="M80" s="219">
        <f>AIRTEL!M20</f>
        <v>0</v>
      </c>
      <c r="N80" s="219">
        <f>AIRTEL!N20</f>
        <v>0</v>
      </c>
      <c r="O80" s="219">
        <f>AIRTEL!O20</f>
        <v>0</v>
      </c>
      <c r="P80" s="219">
        <f>AIRTEL!P20</f>
        <v>0</v>
      </c>
      <c r="Q80" s="219">
        <f>AIRTEL!Q20</f>
        <v>0</v>
      </c>
      <c r="R80" s="219">
        <f>AIRTEL!R20</f>
        <v>0</v>
      </c>
      <c r="S80" s="219">
        <f>AIRTEL!S20</f>
        <v>0</v>
      </c>
      <c r="T80" s="219">
        <f>AIRTEL!T20</f>
        <v>0</v>
      </c>
      <c r="U80" s="219">
        <f>AIRTEL!U20</f>
        <v>0</v>
      </c>
      <c r="V80" s="219">
        <f>AIRTEL!V20</f>
        <v>0</v>
      </c>
      <c r="W80" s="219">
        <f>AIRTEL!W20</f>
        <v>2.9000000000000001E-2</v>
      </c>
      <c r="X80" s="219">
        <f>AIRTEL!X20</f>
        <v>3.2000000000000001E-2</v>
      </c>
      <c r="Y80" s="219">
        <f>AIRTEL!Y20</f>
        <v>2.3E-2</v>
      </c>
      <c r="Z80" s="219">
        <f>AIRTEL!Z20</f>
        <v>3.7999999999999999E-2</v>
      </c>
      <c r="AA80" s="219">
        <f>AIRTEL!AA20</f>
        <v>1.4999999999999999E-2</v>
      </c>
      <c r="AB80" s="219">
        <f>AIRTEL!AB20</f>
        <v>1.2E-2</v>
      </c>
      <c r="AC80" s="219">
        <f>AIRTEL!AC20</f>
        <v>8.0000000000000002E-3</v>
      </c>
      <c r="AD80" s="219">
        <f>AIRTEL!AD20</f>
        <v>2.1000000000000001E-2</v>
      </c>
      <c r="AE80" s="219">
        <f>AIRTEL!AE20</f>
        <v>1.2999999999999999E-2</v>
      </c>
      <c r="AF80" s="219">
        <f>AIRTEL!AF20</f>
        <v>0</v>
      </c>
      <c r="AG80" s="219">
        <f>AIRTEL!AG20</f>
        <v>0</v>
      </c>
      <c r="AH80" s="219">
        <f>AIRTEL!AH20</f>
        <v>3.0000000000000001E-3</v>
      </c>
      <c r="AI80" s="219">
        <f>AIRTEL!AI20</f>
        <v>0</v>
      </c>
      <c r="AJ80" s="219">
        <f>AIRTEL!AJ20</f>
        <v>0</v>
      </c>
      <c r="AK80" s="219">
        <f>AIRTEL!AK20</f>
        <v>0</v>
      </c>
      <c r="AL80" s="219">
        <f>AIRTEL!AL20</f>
        <v>0</v>
      </c>
      <c r="AM80" s="219">
        <f>AIRTEL!AM20</f>
        <v>0</v>
      </c>
      <c r="AN80" s="219">
        <f>AIRTEL!AN20</f>
        <v>3.0000000000000001E-3</v>
      </c>
      <c r="AO80" s="219">
        <f>AIRTEL!AO20</f>
        <v>6.0000000000000001E-3</v>
      </c>
      <c r="AP80" s="219">
        <f>AIRTEL!AP20</f>
        <v>6.0000000000000001E-3</v>
      </c>
      <c r="AQ80" s="219">
        <f>AIRTEL!AQ20</f>
        <v>3.0000000000000001E-3</v>
      </c>
      <c r="AR80" s="219">
        <f>AIRTEL!AR20</f>
        <v>0</v>
      </c>
      <c r="AS80" s="219">
        <f>AIRTEL!AS20</f>
        <v>0</v>
      </c>
      <c r="AT80" s="219">
        <f>AIRTEL!AT20</f>
        <v>0</v>
      </c>
      <c r="AU80" s="219">
        <f>AIRTEL!AU20</f>
        <v>0</v>
      </c>
      <c r="AV80" s="219">
        <f>AIRTEL!AV20</f>
        <v>0</v>
      </c>
      <c r="AW80" s="219">
        <f>AIRTEL!AW20</f>
        <v>0</v>
      </c>
      <c r="AX80" s="219">
        <f>AIRTEL!AX20</f>
        <v>0</v>
      </c>
      <c r="AY80" s="206"/>
      <c r="AZ80" s="219">
        <f>SUM(O80:Q80)</f>
        <v>0</v>
      </c>
      <c r="BA80" s="219">
        <f>SUM(R80:T80)</f>
        <v>0</v>
      </c>
      <c r="BB80" s="219">
        <f>SUM(U80:W80)</f>
        <v>2.9000000000000001E-2</v>
      </c>
      <c r="BC80" s="219">
        <f>SUM(X80:Z80)</f>
        <v>9.2999999999999999E-2</v>
      </c>
      <c r="BD80" s="212"/>
      <c r="BE80" s="219">
        <f>SUM(AA80:AC80)</f>
        <v>3.5000000000000003E-2</v>
      </c>
      <c r="BF80" s="219">
        <f>SUM(AD80:AF80)</f>
        <v>3.4000000000000002E-2</v>
      </c>
      <c r="BG80" s="219">
        <f>SUM(AG80:AI80)</f>
        <v>3.0000000000000001E-3</v>
      </c>
      <c r="BH80" s="219">
        <f>SUM(AJ80:AL80)</f>
        <v>0</v>
      </c>
      <c r="BI80" s="211"/>
      <c r="BJ80" s="219">
        <f>SUM(AM80:AO80)</f>
        <v>9.0000000000000011E-3</v>
      </c>
      <c r="BK80" s="219">
        <f>SUM(AP80:AR80)</f>
        <v>9.0000000000000011E-3</v>
      </c>
      <c r="BL80" s="219">
        <f>SUM(AS80:AU80)</f>
        <v>0</v>
      </c>
      <c r="BM80" s="219">
        <f>SUM(AV80:AX80)</f>
        <v>0</v>
      </c>
      <c r="BN80" s="212"/>
      <c r="BO80" s="219">
        <f>SUM(AZ80:BC80)</f>
        <v>0.122</v>
      </c>
      <c r="BP80" s="219">
        <f>SUM(BE80:BH80)</f>
        <v>7.2000000000000008E-2</v>
      </c>
      <c r="BQ80" s="219">
        <f>SUM(BJ80:BM80)</f>
        <v>1.8000000000000002E-2</v>
      </c>
    </row>
    <row r="81" spans="2:69" x14ac:dyDescent="0.35">
      <c r="B81" s="1" t="s">
        <v>0</v>
      </c>
      <c r="C81" s="219">
        <f>MTN!C20</f>
        <v>0</v>
      </c>
      <c r="D81" s="219">
        <f>MTN!D20</f>
        <v>0</v>
      </c>
      <c r="E81" s="219">
        <f>MTN!E20</f>
        <v>0</v>
      </c>
      <c r="F81" s="219">
        <f>MTN!F20</f>
        <v>0</v>
      </c>
      <c r="G81" s="219">
        <f>MTN!G20</f>
        <v>0</v>
      </c>
      <c r="H81" s="219">
        <f>MTN!H20</f>
        <v>0</v>
      </c>
      <c r="I81" s="219">
        <f>MTN!I20</f>
        <v>0</v>
      </c>
      <c r="J81" s="219">
        <f>MTN!J20</f>
        <v>0</v>
      </c>
      <c r="K81" s="219">
        <f>MTN!K20</f>
        <v>0</v>
      </c>
      <c r="L81" s="219">
        <f>MTN!L20</f>
        <v>0</v>
      </c>
      <c r="M81" s="219">
        <f>MTN!M20</f>
        <v>0</v>
      </c>
      <c r="N81" s="219">
        <f>MTN!N20</f>
        <v>0</v>
      </c>
      <c r="O81" s="219">
        <f>MTN!O20</f>
        <v>0</v>
      </c>
      <c r="P81" s="219">
        <f>MTN!P20</f>
        <v>0</v>
      </c>
      <c r="Q81" s="219">
        <f>MTN!Q20</f>
        <v>0</v>
      </c>
      <c r="R81" s="219">
        <f>MTN!R20</f>
        <v>0</v>
      </c>
      <c r="S81" s="219">
        <f>MTN!S20</f>
        <v>0</v>
      </c>
      <c r="T81" s="219">
        <f>MTN!T20</f>
        <v>0</v>
      </c>
      <c r="U81" s="219">
        <f>MTN!U20</f>
        <v>0</v>
      </c>
      <c r="V81" s="219">
        <f>MTN!V20</f>
        <v>0</v>
      </c>
      <c r="W81" s="219">
        <f>MTN!W20</f>
        <v>0</v>
      </c>
      <c r="X81" s="219">
        <f>MTN!X20</f>
        <v>0</v>
      </c>
      <c r="Y81" s="219">
        <f>MTN!Y20</f>
        <v>0</v>
      </c>
      <c r="Z81" s="219">
        <f>MTN!Z20</f>
        <v>0</v>
      </c>
      <c r="AA81" s="219">
        <f>MTN!AA20</f>
        <v>0</v>
      </c>
      <c r="AB81" s="219">
        <f>MTN!AB20</f>
        <v>0</v>
      </c>
      <c r="AC81" s="219">
        <f>MTN!AC20</f>
        <v>0</v>
      </c>
      <c r="AD81" s="219">
        <f>MTN!AD20</f>
        <v>0</v>
      </c>
      <c r="AE81" s="219">
        <f>MTN!AE20</f>
        <v>0</v>
      </c>
      <c r="AF81" s="219">
        <f>MTN!AF20</f>
        <v>0</v>
      </c>
      <c r="AG81" s="219">
        <f>MTN!AG20</f>
        <v>0</v>
      </c>
      <c r="AH81" s="219">
        <f>MTN!AH20</f>
        <v>0</v>
      </c>
      <c r="AI81" s="219">
        <f>MTN!AI20</f>
        <v>0</v>
      </c>
      <c r="AJ81" s="219">
        <f>MTN!AJ20</f>
        <v>0</v>
      </c>
      <c r="AK81" s="219">
        <f>MTN!AK20</f>
        <v>0</v>
      </c>
      <c r="AL81" s="219">
        <f>MTN!AL20</f>
        <v>1.121</v>
      </c>
      <c r="AM81" s="219">
        <f>MTN!AM20</f>
        <v>0.70799999999999996</v>
      </c>
      <c r="AN81" s="219">
        <f>MTN!AN20</f>
        <v>0.61899999999999999</v>
      </c>
      <c r="AO81" s="219">
        <f>MTN!AO20</f>
        <v>0.78100000000000003</v>
      </c>
      <c r="AP81" s="219">
        <f>MTN!AP20</f>
        <v>0.99199999999999999</v>
      </c>
      <c r="AQ81" s="219">
        <f>MTN!AQ20</f>
        <v>3.9089999999999998</v>
      </c>
      <c r="AR81" s="219">
        <f>MTN!AR20</f>
        <v>6.4</v>
      </c>
      <c r="AS81" s="219">
        <f>MTN!AS20</f>
        <v>0</v>
      </c>
      <c r="AT81" s="219">
        <f>MTN!AT20</f>
        <v>0</v>
      </c>
      <c r="AU81" s="219">
        <f>MTN!AU20</f>
        <v>0</v>
      </c>
      <c r="AV81" s="219">
        <f>MTN!AV20</f>
        <v>0</v>
      </c>
      <c r="AW81" s="219">
        <f>MTN!AW20</f>
        <v>0</v>
      </c>
      <c r="AX81" s="219">
        <f>MTN!AX20</f>
        <v>0</v>
      </c>
      <c r="AY81" s="206"/>
      <c r="AZ81" s="219">
        <f>SUM(O81:Q81)</f>
        <v>0</v>
      </c>
      <c r="BA81" s="219">
        <f>SUM(R81:T81)</f>
        <v>0</v>
      </c>
      <c r="BB81" s="219">
        <f>SUM(U81:W81)</f>
        <v>0</v>
      </c>
      <c r="BC81" s="219">
        <f>SUM(X81:Z81)</f>
        <v>0</v>
      </c>
      <c r="BD81" s="212"/>
      <c r="BE81" s="219">
        <f>SUM(AA81:AC81)</f>
        <v>0</v>
      </c>
      <c r="BF81" s="219">
        <f>SUM(AD81:AF81)</f>
        <v>0</v>
      </c>
      <c r="BG81" s="219">
        <f>SUM(AG81:AI81)</f>
        <v>0</v>
      </c>
      <c r="BH81" s="219">
        <f>SUM(AJ81:AL81)</f>
        <v>1.121</v>
      </c>
      <c r="BI81" s="211"/>
      <c r="BJ81" s="219">
        <f>SUM(AM81:AO81)</f>
        <v>2.1080000000000001</v>
      </c>
      <c r="BK81" s="219">
        <f>SUM(AP81:AR81)</f>
        <v>11.301</v>
      </c>
      <c r="BL81" s="219">
        <f>SUM(AS81:AU81)</f>
        <v>0</v>
      </c>
      <c r="BM81" s="219">
        <f>SUM(AV81:AX81)</f>
        <v>0</v>
      </c>
      <c r="BN81" s="212"/>
      <c r="BO81" s="219">
        <f>SUM(AZ81:BC81)</f>
        <v>0</v>
      </c>
      <c r="BP81" s="219">
        <f>SUM(BE81:BH81)</f>
        <v>1.121</v>
      </c>
      <c r="BQ81" s="219">
        <f>SUM(BJ81:BM81)</f>
        <v>13.409000000000001</v>
      </c>
    </row>
    <row r="82" spans="2:69" x14ac:dyDescent="0.35">
      <c r="B82" s="1"/>
      <c r="C82" s="218">
        <f>C79-'Vue Globale du Marché'!C20</f>
        <v>0</v>
      </c>
      <c r="D82" s="218">
        <f>D79-'Vue Globale du Marché'!D20</f>
        <v>0</v>
      </c>
      <c r="E82" s="218">
        <f>E79-'Vue Globale du Marché'!E20</f>
        <v>0</v>
      </c>
      <c r="F82" s="218">
        <f>F79-'Vue Globale du Marché'!F20</f>
        <v>0</v>
      </c>
      <c r="G82" s="218">
        <f>G79-'Vue Globale du Marché'!G20</f>
        <v>0</v>
      </c>
      <c r="H82" s="218">
        <f>H79-'Vue Globale du Marché'!H20</f>
        <v>0</v>
      </c>
      <c r="I82" s="218">
        <f>I79-'Vue Globale du Marché'!I20</f>
        <v>0</v>
      </c>
      <c r="J82" s="218">
        <f>J79-'Vue Globale du Marché'!J20</f>
        <v>0</v>
      </c>
      <c r="K82" s="218">
        <f>K79-'Vue Globale du Marché'!K20</f>
        <v>0</v>
      </c>
      <c r="L82" s="218">
        <f>L79-'Vue Globale du Marché'!L20</f>
        <v>0</v>
      </c>
      <c r="M82" s="218">
        <f>M79-'Vue Globale du Marché'!M20</f>
        <v>0</v>
      </c>
      <c r="N82" s="218">
        <f>N79-'Vue Globale du Marché'!N20</f>
        <v>0</v>
      </c>
      <c r="O82" s="218">
        <f>O79-'Vue Globale du Marché'!O20</f>
        <v>0</v>
      </c>
      <c r="P82" s="218">
        <f>P79-'Vue Globale du Marché'!P20</f>
        <v>0</v>
      </c>
      <c r="Q82" s="218">
        <f>Q79-'Vue Globale du Marché'!Q20</f>
        <v>0</v>
      </c>
      <c r="R82" s="218">
        <f>R79-'Vue Globale du Marché'!R20</f>
        <v>0</v>
      </c>
      <c r="S82" s="218">
        <f>S79-'Vue Globale du Marché'!S20</f>
        <v>0</v>
      </c>
      <c r="T82" s="218">
        <f>T79-'Vue Globale du Marché'!T20</f>
        <v>0</v>
      </c>
      <c r="U82" s="218">
        <f>U79-'Vue Globale du Marché'!U20</f>
        <v>0</v>
      </c>
      <c r="V82" s="218">
        <f>V79-'Vue Globale du Marché'!V20</f>
        <v>0</v>
      </c>
      <c r="W82" s="218">
        <f>W79-'Vue Globale du Marché'!W20</f>
        <v>0</v>
      </c>
      <c r="X82" s="218">
        <f>X79-'Vue Globale du Marché'!X20</f>
        <v>0</v>
      </c>
      <c r="Y82" s="218">
        <f>Y79-'Vue Globale du Marché'!Y20</f>
        <v>0</v>
      </c>
      <c r="Z82" s="218">
        <f>Z79-'Vue Globale du Marché'!Z20</f>
        <v>0</v>
      </c>
      <c r="AA82" s="218">
        <f>AA79-'Vue Globale du Marché'!AA20</f>
        <v>0</v>
      </c>
      <c r="AB82" s="218">
        <f>AB79-'Vue Globale du Marché'!AB20</f>
        <v>0</v>
      </c>
      <c r="AC82" s="218">
        <f>AC79-'Vue Globale du Marché'!AC20</f>
        <v>0</v>
      </c>
      <c r="AD82" s="218">
        <f>AD79-'Vue Globale du Marché'!AD20</f>
        <v>0</v>
      </c>
      <c r="AE82" s="218">
        <f>AE79-'Vue Globale du Marché'!AE20</f>
        <v>0</v>
      </c>
      <c r="AF82" s="218">
        <f>AF79-'Vue Globale du Marché'!AF20</f>
        <v>0</v>
      </c>
      <c r="AG82" s="218">
        <f>AG79-'Vue Globale du Marché'!AG20</f>
        <v>0</v>
      </c>
      <c r="AH82" s="218">
        <f>AH79-'Vue Globale du Marché'!AH20</f>
        <v>0</v>
      </c>
      <c r="AI82" s="218">
        <f>AI79-'Vue Globale du Marché'!AI20</f>
        <v>0</v>
      </c>
      <c r="AJ82" s="218">
        <f>AJ79-'Vue Globale du Marché'!AJ20</f>
        <v>0</v>
      </c>
      <c r="AK82" s="218">
        <f>AK79-'Vue Globale du Marché'!AK20</f>
        <v>0</v>
      </c>
      <c r="AL82" s="218">
        <f>AL79-'Vue Globale du Marché'!AL20</f>
        <v>0</v>
      </c>
      <c r="AM82" s="218">
        <f>AM79-'Vue Globale du Marché'!AM20</f>
        <v>0</v>
      </c>
      <c r="AN82" s="218">
        <f>AN79-'Vue Globale du Marché'!AN20</f>
        <v>0</v>
      </c>
      <c r="AO82" s="218">
        <f>AO79-'Vue Globale du Marché'!AO20</f>
        <v>0</v>
      </c>
      <c r="AP82" s="218">
        <f>AP79-'Vue Globale du Marché'!AP20</f>
        <v>0</v>
      </c>
      <c r="AQ82" s="218">
        <f>AQ79-'Vue Globale du Marché'!AQ20</f>
        <v>0</v>
      </c>
      <c r="AR82" s="218">
        <f>AR79-'Vue Globale du Marché'!AR20</f>
        <v>0</v>
      </c>
      <c r="AS82" s="218">
        <f>AS79-'Vue Globale du Marché'!AS20</f>
        <v>0</v>
      </c>
      <c r="AT82" s="218">
        <f>AT79-'Vue Globale du Marché'!AT20</f>
        <v>0</v>
      </c>
      <c r="AU82" s="218">
        <f>AU79-'Vue Globale du Marché'!AU20</f>
        <v>0</v>
      </c>
      <c r="AV82" s="218">
        <f>AV79-'Vue Globale du Marché'!AV20</f>
        <v>0</v>
      </c>
      <c r="AW82" s="218">
        <f>AW79-'Vue Globale du Marché'!AW20</f>
        <v>0</v>
      </c>
      <c r="AX82" s="218">
        <f>AX79-'Vue Globale du Marché'!AX20</f>
        <v>0</v>
      </c>
      <c r="AY82" s="218"/>
      <c r="AZ82" s="218">
        <f>AZ79-'Vue Globale du Marché'!AZ20</f>
        <v>0</v>
      </c>
      <c r="BA82" s="218">
        <f>BA79-'Vue Globale du Marché'!BA20</f>
        <v>0</v>
      </c>
      <c r="BB82" s="218">
        <f>BB79-'Vue Globale du Marché'!BB20</f>
        <v>0</v>
      </c>
      <c r="BC82" s="218">
        <f>BC79-'Vue Globale du Marché'!BC20</f>
        <v>0</v>
      </c>
      <c r="BD82" s="218"/>
      <c r="BE82" s="218">
        <f>BE79-'Vue Globale du Marché'!BE20</f>
        <v>0</v>
      </c>
      <c r="BF82" s="218">
        <f>BF79-'Vue Globale du Marché'!BF20</f>
        <v>0</v>
      </c>
      <c r="BG82" s="218">
        <f>BG79-'Vue Globale du Marché'!BG20</f>
        <v>0</v>
      </c>
      <c r="BH82" s="218">
        <f>BH79-'Vue Globale du Marché'!BH20</f>
        <v>0</v>
      </c>
      <c r="BI82" s="218"/>
      <c r="BJ82" s="218">
        <f>BJ79-'Vue Globale du Marché'!BJ20</f>
        <v>0</v>
      </c>
      <c r="BK82" s="218">
        <f>BK79-'Vue Globale du Marché'!BK20</f>
        <v>0</v>
      </c>
      <c r="BL82" s="218">
        <f>BL79-'Vue Globale du Marché'!BL20</f>
        <v>0</v>
      </c>
      <c r="BM82" s="218">
        <f>BM79-'Vue Globale du Marché'!BM20</f>
        <v>0</v>
      </c>
      <c r="BN82" s="218"/>
      <c r="BO82" s="218">
        <f>BO79-'Vue Globale du Marché'!BO20</f>
        <v>0</v>
      </c>
      <c r="BP82" s="218">
        <f>BP79-'Vue Globale du Marché'!BP20</f>
        <v>0</v>
      </c>
      <c r="BQ82" s="218">
        <f>BQ79-'Vue Globale du Marché'!BQ20</f>
        <v>0</v>
      </c>
    </row>
    <row r="83" spans="2:69" x14ac:dyDescent="0.35">
      <c r="B83" s="3" t="s">
        <v>73</v>
      </c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206"/>
      <c r="AZ83" s="197"/>
      <c r="BA83" s="197"/>
      <c r="BB83" s="197"/>
      <c r="BC83" s="197"/>
      <c r="BD83" s="206"/>
      <c r="BE83" s="197"/>
      <c r="BF83" s="197"/>
      <c r="BG83" s="197"/>
      <c r="BH83" s="197"/>
      <c r="BI83" s="206"/>
      <c r="BJ83" s="197"/>
      <c r="BK83" s="197"/>
      <c r="BL83" s="197"/>
      <c r="BM83" s="197"/>
      <c r="BN83" s="206"/>
      <c r="BO83" s="197"/>
      <c r="BP83" s="197"/>
      <c r="BQ83" s="197"/>
    </row>
    <row r="84" spans="2:69" x14ac:dyDescent="0.35">
      <c r="B84" s="1" t="str">
        <f>B80</f>
        <v>AIRTEL</v>
      </c>
      <c r="C84" s="214">
        <f t="shared" ref="C84:F85" si="116">IF(ISERROR(C80/C$79),0,C80/C$79)</f>
        <v>0</v>
      </c>
      <c r="D84" s="214">
        <f t="shared" si="116"/>
        <v>0</v>
      </c>
      <c r="E84" s="214">
        <f t="shared" si="116"/>
        <v>0</v>
      </c>
      <c r="F84" s="214">
        <f t="shared" si="116"/>
        <v>0</v>
      </c>
      <c r="G84" s="214">
        <f t="shared" ref="G84:Z84" si="117">IF(ISERROR(G80/G$79),0,G80/G$79)</f>
        <v>0</v>
      </c>
      <c r="H84" s="214">
        <f t="shared" si="117"/>
        <v>0</v>
      </c>
      <c r="I84" s="214">
        <f t="shared" si="117"/>
        <v>0</v>
      </c>
      <c r="J84" s="214">
        <f t="shared" si="117"/>
        <v>0</v>
      </c>
      <c r="K84" s="214">
        <f t="shared" si="117"/>
        <v>0</v>
      </c>
      <c r="L84" s="214">
        <f t="shared" si="117"/>
        <v>0</v>
      </c>
      <c r="M84" s="214">
        <f t="shared" si="117"/>
        <v>0</v>
      </c>
      <c r="N84" s="214">
        <f t="shared" si="117"/>
        <v>0</v>
      </c>
      <c r="O84" s="214">
        <f t="shared" si="117"/>
        <v>0</v>
      </c>
      <c r="P84" s="214">
        <f t="shared" si="117"/>
        <v>0</v>
      </c>
      <c r="Q84" s="214">
        <f t="shared" si="117"/>
        <v>0</v>
      </c>
      <c r="R84" s="214">
        <f t="shared" si="117"/>
        <v>0</v>
      </c>
      <c r="S84" s="214">
        <f t="shared" si="117"/>
        <v>0</v>
      </c>
      <c r="T84" s="214">
        <f t="shared" si="117"/>
        <v>0</v>
      </c>
      <c r="U84" s="214">
        <f t="shared" si="117"/>
        <v>0</v>
      </c>
      <c r="V84" s="214">
        <f t="shared" si="117"/>
        <v>0</v>
      </c>
      <c r="W84" s="210">
        <f t="shared" si="117"/>
        <v>1</v>
      </c>
      <c r="X84" s="210">
        <f t="shared" si="117"/>
        <v>1</v>
      </c>
      <c r="Y84" s="210">
        <f t="shared" si="117"/>
        <v>1</v>
      </c>
      <c r="Z84" s="210">
        <f t="shared" si="117"/>
        <v>1</v>
      </c>
      <c r="AA84" s="210">
        <f t="shared" ref="AA84:AL84" si="118">IF(ISERROR(AA80/AA$79),0,AA80/AA$79)</f>
        <v>1</v>
      </c>
      <c r="AB84" s="210">
        <f t="shared" si="118"/>
        <v>1</v>
      </c>
      <c r="AC84" s="210">
        <f t="shared" si="118"/>
        <v>1</v>
      </c>
      <c r="AD84" s="210">
        <f t="shared" si="118"/>
        <v>1</v>
      </c>
      <c r="AE84" s="210">
        <f t="shared" si="118"/>
        <v>1</v>
      </c>
      <c r="AF84" s="210">
        <f t="shared" si="118"/>
        <v>0</v>
      </c>
      <c r="AG84" s="210">
        <f t="shared" si="118"/>
        <v>0</v>
      </c>
      <c r="AH84" s="210">
        <f t="shared" si="118"/>
        <v>1</v>
      </c>
      <c r="AI84" s="210">
        <f t="shared" si="118"/>
        <v>0</v>
      </c>
      <c r="AJ84" s="210">
        <f t="shared" si="118"/>
        <v>0</v>
      </c>
      <c r="AK84" s="210">
        <f t="shared" si="118"/>
        <v>0</v>
      </c>
      <c r="AL84" s="210">
        <f t="shared" si="118"/>
        <v>0</v>
      </c>
      <c r="AM84" s="210">
        <f t="shared" ref="AM84:AX84" si="119">IF(ISERROR(AM80/AM$79),0,AM80/AM$79)</f>
        <v>0</v>
      </c>
      <c r="AN84" s="210">
        <f t="shared" si="119"/>
        <v>4.8231511254019296E-3</v>
      </c>
      <c r="AO84" s="210">
        <f t="shared" si="119"/>
        <v>7.6238881829733159E-3</v>
      </c>
      <c r="AP84" s="210">
        <f t="shared" si="119"/>
        <v>6.0120240480961923E-3</v>
      </c>
      <c r="AQ84" s="210">
        <f t="shared" si="119"/>
        <v>7.668711656441718E-4</v>
      </c>
      <c r="AR84" s="210">
        <f t="shared" si="119"/>
        <v>0</v>
      </c>
      <c r="AS84" s="210">
        <f t="shared" si="119"/>
        <v>0</v>
      </c>
      <c r="AT84" s="210">
        <f t="shared" si="119"/>
        <v>0</v>
      </c>
      <c r="AU84" s="210">
        <f t="shared" si="119"/>
        <v>0</v>
      </c>
      <c r="AV84" s="210">
        <f t="shared" si="119"/>
        <v>0</v>
      </c>
      <c r="AW84" s="210">
        <f t="shared" si="119"/>
        <v>0</v>
      </c>
      <c r="AX84" s="210">
        <f t="shared" si="119"/>
        <v>0</v>
      </c>
      <c r="AY84" s="206"/>
      <c r="AZ84" s="210">
        <f t="shared" ref="AZ84:BC85" si="120">IF(ISERROR(AZ80/AZ$79),0,AZ80/AZ$79)</f>
        <v>0</v>
      </c>
      <c r="BA84" s="210">
        <f t="shared" si="120"/>
        <v>0</v>
      </c>
      <c r="BB84" s="210">
        <f t="shared" si="120"/>
        <v>1</v>
      </c>
      <c r="BC84" s="210">
        <f t="shared" si="120"/>
        <v>1</v>
      </c>
      <c r="BD84" s="206"/>
      <c r="BE84" s="210">
        <f t="shared" ref="BE84:BH85" si="121">IF(ISERROR(BE80/BE$79),0,BE80/BE$79)</f>
        <v>1</v>
      </c>
      <c r="BF84" s="210">
        <f t="shared" si="121"/>
        <v>1</v>
      </c>
      <c r="BG84" s="210">
        <f t="shared" si="121"/>
        <v>1</v>
      </c>
      <c r="BH84" s="210">
        <f t="shared" si="121"/>
        <v>0</v>
      </c>
      <c r="BI84" s="210"/>
      <c r="BJ84" s="210">
        <f t="shared" ref="BJ84:BM85" si="122">IF(ISERROR(BJ80/BJ$79),0,BJ80/BJ$79)</f>
        <v>4.2512990080302319E-3</v>
      </c>
      <c r="BK84" s="210">
        <f t="shared" si="122"/>
        <v>7.9575596816976136E-4</v>
      </c>
      <c r="BL84" s="210">
        <f t="shared" si="122"/>
        <v>0</v>
      </c>
      <c r="BM84" s="210">
        <f t="shared" si="122"/>
        <v>0</v>
      </c>
      <c r="BN84" s="210"/>
      <c r="BO84" s="210">
        <f t="shared" ref="BO84:BQ85" si="123">IF(ISERROR(BO80/BO$79),0,BO80/BO$79)</f>
        <v>1</v>
      </c>
      <c r="BP84" s="210">
        <f t="shared" si="123"/>
        <v>6.0352053646269908E-2</v>
      </c>
      <c r="BQ84" s="210">
        <f t="shared" si="123"/>
        <v>1.3405824085797274E-3</v>
      </c>
    </row>
    <row r="85" spans="2:69" x14ac:dyDescent="0.35">
      <c r="B85" s="1" t="str">
        <f>B81</f>
        <v>MTN</v>
      </c>
      <c r="C85" s="214">
        <f t="shared" si="116"/>
        <v>0</v>
      </c>
      <c r="D85" s="214">
        <f t="shared" si="116"/>
        <v>0</v>
      </c>
      <c r="E85" s="214">
        <f t="shared" si="116"/>
        <v>0</v>
      </c>
      <c r="F85" s="214">
        <f t="shared" si="116"/>
        <v>0</v>
      </c>
      <c r="G85" s="214">
        <f t="shared" ref="G85:Z85" si="124">IF(ISERROR(G81/G$79),0,G81/G$79)</f>
        <v>0</v>
      </c>
      <c r="H85" s="214">
        <f t="shared" si="124"/>
        <v>0</v>
      </c>
      <c r="I85" s="214">
        <f t="shared" si="124"/>
        <v>0</v>
      </c>
      <c r="J85" s="214">
        <f t="shared" si="124"/>
        <v>0</v>
      </c>
      <c r="K85" s="214">
        <f t="shared" si="124"/>
        <v>0</v>
      </c>
      <c r="L85" s="214">
        <f t="shared" si="124"/>
        <v>0</v>
      </c>
      <c r="M85" s="214">
        <f t="shared" si="124"/>
        <v>0</v>
      </c>
      <c r="N85" s="214">
        <f t="shared" si="124"/>
        <v>0</v>
      </c>
      <c r="O85" s="214">
        <f t="shared" si="124"/>
        <v>0</v>
      </c>
      <c r="P85" s="214">
        <f t="shared" si="124"/>
        <v>0</v>
      </c>
      <c r="Q85" s="214">
        <f t="shared" si="124"/>
        <v>0</v>
      </c>
      <c r="R85" s="214">
        <f t="shared" si="124"/>
        <v>0</v>
      </c>
      <c r="S85" s="214">
        <f t="shared" si="124"/>
        <v>0</v>
      </c>
      <c r="T85" s="214">
        <f t="shared" si="124"/>
        <v>0</v>
      </c>
      <c r="U85" s="214">
        <f t="shared" si="124"/>
        <v>0</v>
      </c>
      <c r="V85" s="214">
        <f t="shared" si="124"/>
        <v>0</v>
      </c>
      <c r="W85" s="214">
        <f t="shared" si="124"/>
        <v>0</v>
      </c>
      <c r="X85" s="214">
        <f t="shared" si="124"/>
        <v>0</v>
      </c>
      <c r="Y85" s="214">
        <f t="shared" si="124"/>
        <v>0</v>
      </c>
      <c r="Z85" s="210">
        <f t="shared" si="124"/>
        <v>0</v>
      </c>
      <c r="AA85" s="210">
        <f t="shared" ref="AA85:AL85" si="125">IF(ISERROR(AA81/AA$79),0,AA81/AA$79)</f>
        <v>0</v>
      </c>
      <c r="AB85" s="210">
        <f t="shared" si="125"/>
        <v>0</v>
      </c>
      <c r="AC85" s="210">
        <f t="shared" si="125"/>
        <v>0</v>
      </c>
      <c r="AD85" s="210">
        <f t="shared" si="125"/>
        <v>0</v>
      </c>
      <c r="AE85" s="210">
        <f t="shared" si="125"/>
        <v>0</v>
      </c>
      <c r="AF85" s="210">
        <f t="shared" si="125"/>
        <v>0</v>
      </c>
      <c r="AG85" s="210">
        <f t="shared" si="125"/>
        <v>0</v>
      </c>
      <c r="AH85" s="210">
        <f t="shared" si="125"/>
        <v>0</v>
      </c>
      <c r="AI85" s="210">
        <f t="shared" si="125"/>
        <v>0</v>
      </c>
      <c r="AJ85" s="210">
        <f t="shared" si="125"/>
        <v>0</v>
      </c>
      <c r="AK85" s="210">
        <f t="shared" si="125"/>
        <v>0</v>
      </c>
      <c r="AL85" s="210">
        <f t="shared" si="125"/>
        <v>1</v>
      </c>
      <c r="AM85" s="210">
        <f t="shared" ref="AM85:AX85" si="126">IF(ISERROR(AM81/AM$79),0,AM81/AM$79)</f>
        <v>1</v>
      </c>
      <c r="AN85" s="210">
        <f t="shared" si="126"/>
        <v>0.99517684887459812</v>
      </c>
      <c r="AO85" s="210">
        <f t="shared" si="126"/>
        <v>0.99237611181702667</v>
      </c>
      <c r="AP85" s="210">
        <f t="shared" si="126"/>
        <v>0.9939879759519038</v>
      </c>
      <c r="AQ85" s="210">
        <f t="shared" si="126"/>
        <v>0.99923312883435578</v>
      </c>
      <c r="AR85" s="210">
        <f t="shared" si="126"/>
        <v>1</v>
      </c>
      <c r="AS85" s="210">
        <f t="shared" si="126"/>
        <v>0</v>
      </c>
      <c r="AT85" s="210">
        <f t="shared" si="126"/>
        <v>0</v>
      </c>
      <c r="AU85" s="210">
        <f t="shared" si="126"/>
        <v>0</v>
      </c>
      <c r="AV85" s="210">
        <f t="shared" si="126"/>
        <v>0</v>
      </c>
      <c r="AW85" s="210">
        <f t="shared" si="126"/>
        <v>0</v>
      </c>
      <c r="AX85" s="210">
        <f t="shared" si="126"/>
        <v>0</v>
      </c>
      <c r="AY85" s="206"/>
      <c r="AZ85" s="210">
        <f t="shared" si="120"/>
        <v>0</v>
      </c>
      <c r="BA85" s="210">
        <f t="shared" si="120"/>
        <v>0</v>
      </c>
      <c r="BB85" s="210">
        <f t="shared" si="120"/>
        <v>0</v>
      </c>
      <c r="BC85" s="210">
        <f t="shared" si="120"/>
        <v>0</v>
      </c>
      <c r="BD85" s="206"/>
      <c r="BE85" s="210">
        <f t="shared" si="121"/>
        <v>0</v>
      </c>
      <c r="BF85" s="210">
        <f t="shared" si="121"/>
        <v>0</v>
      </c>
      <c r="BG85" s="210">
        <f t="shared" si="121"/>
        <v>0</v>
      </c>
      <c r="BH85" s="210">
        <f t="shared" si="121"/>
        <v>1</v>
      </c>
      <c r="BI85" s="210"/>
      <c r="BJ85" s="210">
        <f t="shared" si="122"/>
        <v>0.99574870099196977</v>
      </c>
      <c r="BK85" s="210">
        <f t="shared" si="122"/>
        <v>0.99920424403183017</v>
      </c>
      <c r="BL85" s="210">
        <f t="shared" si="122"/>
        <v>0</v>
      </c>
      <c r="BM85" s="210">
        <f t="shared" si="122"/>
        <v>0</v>
      </c>
      <c r="BN85" s="210"/>
      <c r="BO85" s="210">
        <f t="shared" si="123"/>
        <v>0</v>
      </c>
      <c r="BP85" s="210">
        <f t="shared" si="123"/>
        <v>0.93964794635373006</v>
      </c>
      <c r="BQ85" s="210">
        <f t="shared" si="123"/>
        <v>0.99865941759142018</v>
      </c>
    </row>
    <row r="86" spans="2:69" x14ac:dyDescent="0.35">
      <c r="B86" s="1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206"/>
      <c r="AZ86" s="197"/>
      <c r="BA86" s="197"/>
      <c r="BB86" s="197"/>
      <c r="BC86" s="197"/>
      <c r="BD86" s="206"/>
      <c r="BE86" s="197"/>
      <c r="BF86" s="197"/>
      <c r="BG86" s="197"/>
      <c r="BH86" s="197"/>
      <c r="BI86" s="206"/>
      <c r="BJ86" s="197"/>
      <c r="BK86" s="197"/>
      <c r="BL86" s="197"/>
      <c r="BM86" s="197"/>
      <c r="BN86" s="206"/>
      <c r="BO86" s="197"/>
      <c r="BP86" s="197"/>
      <c r="BQ86" s="197"/>
    </row>
    <row r="87" spans="2:69" x14ac:dyDescent="0.35">
      <c r="B87" s="21" t="s">
        <v>72</v>
      </c>
      <c r="C87" s="57">
        <f t="shared" ref="C87:Y87" si="127">C88+C89</f>
        <v>0</v>
      </c>
      <c r="D87" s="57">
        <f t="shared" si="127"/>
        <v>0</v>
      </c>
      <c r="E87" s="57">
        <f t="shared" si="127"/>
        <v>0</v>
      </c>
      <c r="F87" s="57">
        <f t="shared" si="127"/>
        <v>0</v>
      </c>
      <c r="G87" s="57">
        <f t="shared" si="127"/>
        <v>0</v>
      </c>
      <c r="H87" s="57">
        <f t="shared" si="127"/>
        <v>0</v>
      </c>
      <c r="I87" s="57">
        <f t="shared" si="127"/>
        <v>0</v>
      </c>
      <c r="J87" s="57">
        <f t="shared" si="127"/>
        <v>0</v>
      </c>
      <c r="K87" s="57">
        <f t="shared" si="127"/>
        <v>0</v>
      </c>
      <c r="L87" s="57">
        <f t="shared" si="127"/>
        <v>0</v>
      </c>
      <c r="M87" s="57">
        <f t="shared" si="127"/>
        <v>0</v>
      </c>
      <c r="N87" s="57">
        <f t="shared" si="127"/>
        <v>0</v>
      </c>
      <c r="O87" s="57">
        <f t="shared" si="127"/>
        <v>0</v>
      </c>
      <c r="P87" s="57">
        <f t="shared" si="127"/>
        <v>0</v>
      </c>
      <c r="Q87" s="57">
        <f t="shared" si="127"/>
        <v>0</v>
      </c>
      <c r="R87" s="57">
        <f t="shared" si="127"/>
        <v>0</v>
      </c>
      <c r="S87" s="57">
        <f t="shared" si="127"/>
        <v>0</v>
      </c>
      <c r="T87" s="57">
        <f t="shared" si="127"/>
        <v>0</v>
      </c>
      <c r="U87" s="57">
        <f t="shared" si="127"/>
        <v>0</v>
      </c>
      <c r="V87" s="57">
        <f t="shared" si="127"/>
        <v>0</v>
      </c>
      <c r="W87" s="57">
        <f t="shared" si="127"/>
        <v>0.59699999999999998</v>
      </c>
      <c r="X87" s="57">
        <f t="shared" si="127"/>
        <v>1.351</v>
      </c>
      <c r="Y87" s="57">
        <f t="shared" si="127"/>
        <v>1.7290000000000001</v>
      </c>
      <c r="Z87" s="57">
        <f t="shared" ref="Z87:AL87" si="128">Z88+Z89</f>
        <v>0.69199999999999995</v>
      </c>
      <c r="AA87" s="57">
        <f t="shared" si="128"/>
        <v>0.88</v>
      </c>
      <c r="AB87" s="57">
        <f t="shared" si="128"/>
        <v>0.126</v>
      </c>
      <c r="AC87" s="57">
        <f t="shared" si="128"/>
        <v>0.26600000000000001</v>
      </c>
      <c r="AD87" s="57">
        <f t="shared" si="128"/>
        <v>0.33</v>
      </c>
      <c r="AE87" s="57">
        <f t="shared" si="128"/>
        <v>0.32300000000000001</v>
      </c>
      <c r="AF87" s="57">
        <f t="shared" si="128"/>
        <v>1.2999999999999999E-2</v>
      </c>
      <c r="AG87" s="57">
        <f t="shared" si="128"/>
        <v>3.5000000000000003E-2</v>
      </c>
      <c r="AH87" s="57">
        <f t="shared" si="128"/>
        <v>0</v>
      </c>
      <c r="AI87" s="57">
        <f t="shared" si="128"/>
        <v>0</v>
      </c>
      <c r="AJ87" s="57">
        <f t="shared" si="128"/>
        <v>0</v>
      </c>
      <c r="AK87" s="57">
        <f t="shared" si="128"/>
        <v>0</v>
      </c>
      <c r="AL87" s="57">
        <f t="shared" si="128"/>
        <v>0.01</v>
      </c>
      <c r="AM87" s="57">
        <f t="shared" ref="AM87:AX87" si="129">AM88+AM89</f>
        <v>0</v>
      </c>
      <c r="AN87" s="57">
        <f t="shared" si="129"/>
        <v>0.01</v>
      </c>
      <c r="AO87" s="57">
        <f t="shared" si="129"/>
        <v>0</v>
      </c>
      <c r="AP87" s="57">
        <f t="shared" si="129"/>
        <v>2E-3</v>
      </c>
      <c r="AQ87" s="57">
        <f t="shared" si="129"/>
        <v>0</v>
      </c>
      <c r="AR87" s="57">
        <f t="shared" si="129"/>
        <v>6.0000000000000001E-3</v>
      </c>
      <c r="AS87" s="57">
        <f t="shared" si="129"/>
        <v>0</v>
      </c>
      <c r="AT87" s="57">
        <f t="shared" si="129"/>
        <v>0</v>
      </c>
      <c r="AU87" s="57">
        <f t="shared" si="129"/>
        <v>0</v>
      </c>
      <c r="AV87" s="57">
        <f t="shared" si="129"/>
        <v>0</v>
      </c>
      <c r="AW87" s="57">
        <f t="shared" si="129"/>
        <v>0</v>
      </c>
      <c r="AX87" s="57">
        <f t="shared" si="129"/>
        <v>0</v>
      </c>
      <c r="AY87" s="206"/>
      <c r="AZ87" s="57">
        <f>SUM(AZ88:AZ89)</f>
        <v>0</v>
      </c>
      <c r="BA87" s="57">
        <f>SUM(BA88:BA89)</f>
        <v>0</v>
      </c>
      <c r="BB87" s="57">
        <f>SUM(BB88:BB89)</f>
        <v>0.59699999999999998</v>
      </c>
      <c r="BC87" s="57">
        <f>SUM(BC88:BC89)</f>
        <v>3.7720000000000002</v>
      </c>
      <c r="BD87" s="206"/>
      <c r="BE87" s="57">
        <f>SUM(BE88:BE89)</f>
        <v>1.272</v>
      </c>
      <c r="BF87" s="57">
        <f>SUM(BF88:BF89)</f>
        <v>0.66600000000000004</v>
      </c>
      <c r="BG87" s="57">
        <f>SUM(BG88:BG89)</f>
        <v>3.5000000000000003E-2</v>
      </c>
      <c r="BH87" s="57">
        <f>SUM(BH88:BH89)</f>
        <v>0.01</v>
      </c>
      <c r="BI87" s="94"/>
      <c r="BJ87" s="57">
        <f>SUM(BJ88:BJ89)</f>
        <v>0.01</v>
      </c>
      <c r="BK87" s="57">
        <f>SUM(BK88:BK89)</f>
        <v>8.0000000000000002E-3</v>
      </c>
      <c r="BL87" s="57">
        <f>SUM(BL88:BL89)</f>
        <v>0</v>
      </c>
      <c r="BM87" s="57">
        <f>SUM(BM88:BM89)</f>
        <v>0</v>
      </c>
      <c r="BN87" s="94"/>
      <c r="BO87" s="57">
        <f>SUM(BO88:BO89)</f>
        <v>4.3689999999999998</v>
      </c>
      <c r="BP87" s="57">
        <f>SUM(BP88:BP89)</f>
        <v>1.9830000000000001</v>
      </c>
      <c r="BQ87" s="57">
        <f>SUM(BQ88:BQ89)</f>
        <v>1.8000000000000002E-2</v>
      </c>
    </row>
    <row r="88" spans="2:69" x14ac:dyDescent="0.35">
      <c r="B88" s="1" t="s">
        <v>1</v>
      </c>
      <c r="C88" s="219">
        <f>AIRTEL!C21</f>
        <v>0</v>
      </c>
      <c r="D88" s="219">
        <f>AIRTEL!D21</f>
        <v>0</v>
      </c>
      <c r="E88" s="219">
        <f>AIRTEL!E21</f>
        <v>0</v>
      </c>
      <c r="F88" s="219">
        <f>AIRTEL!F21</f>
        <v>0</v>
      </c>
      <c r="G88" s="219">
        <f>AIRTEL!G21</f>
        <v>0</v>
      </c>
      <c r="H88" s="219">
        <f>AIRTEL!H21</f>
        <v>0</v>
      </c>
      <c r="I88" s="219">
        <f>AIRTEL!I21</f>
        <v>0</v>
      </c>
      <c r="J88" s="219">
        <f>AIRTEL!J21</f>
        <v>0</v>
      </c>
      <c r="K88" s="219">
        <f>AIRTEL!K21</f>
        <v>0</v>
      </c>
      <c r="L88" s="219">
        <f>AIRTEL!L21</f>
        <v>0</v>
      </c>
      <c r="M88" s="219">
        <f>AIRTEL!M21</f>
        <v>0</v>
      </c>
      <c r="N88" s="219">
        <f>AIRTEL!N21</f>
        <v>0</v>
      </c>
      <c r="O88" s="219">
        <f>AIRTEL!O21</f>
        <v>0</v>
      </c>
      <c r="P88" s="219">
        <f>AIRTEL!P21</f>
        <v>0</v>
      </c>
      <c r="Q88" s="219">
        <f>AIRTEL!Q21</f>
        <v>0</v>
      </c>
      <c r="R88" s="219">
        <f>AIRTEL!R21</f>
        <v>0</v>
      </c>
      <c r="S88" s="219">
        <f>AIRTEL!S21</f>
        <v>0</v>
      </c>
      <c r="T88" s="219">
        <f>AIRTEL!T21</f>
        <v>0</v>
      </c>
      <c r="U88" s="219">
        <f>AIRTEL!U21</f>
        <v>0</v>
      </c>
      <c r="V88" s="219">
        <f>AIRTEL!V21</f>
        <v>0</v>
      </c>
      <c r="W88" s="219">
        <f>AIRTEL!W21</f>
        <v>0.59699999999999998</v>
      </c>
      <c r="X88" s="219">
        <f>AIRTEL!X21</f>
        <v>1.351</v>
      </c>
      <c r="Y88" s="219">
        <f>AIRTEL!Y21</f>
        <v>1.7290000000000001</v>
      </c>
      <c r="Z88" s="219">
        <f>AIRTEL!Z21</f>
        <v>0.69199999999999995</v>
      </c>
      <c r="AA88" s="219">
        <f>AIRTEL!AA21</f>
        <v>0.88</v>
      </c>
      <c r="AB88" s="219">
        <f>AIRTEL!AB21</f>
        <v>0.126</v>
      </c>
      <c r="AC88" s="219">
        <f>AIRTEL!AC21</f>
        <v>0.26600000000000001</v>
      </c>
      <c r="AD88" s="219">
        <f>AIRTEL!AD21</f>
        <v>0.33</v>
      </c>
      <c r="AE88" s="219">
        <f>AIRTEL!AE21</f>
        <v>0.32300000000000001</v>
      </c>
      <c r="AF88" s="219">
        <f>AIRTEL!AF21</f>
        <v>1.2999999999999999E-2</v>
      </c>
      <c r="AG88" s="219">
        <f>AIRTEL!AG21</f>
        <v>3.5000000000000003E-2</v>
      </c>
      <c r="AH88" s="219">
        <f>AIRTEL!AH21</f>
        <v>0</v>
      </c>
      <c r="AI88" s="219">
        <f>AIRTEL!AI21</f>
        <v>0</v>
      </c>
      <c r="AJ88" s="219">
        <f>AIRTEL!AJ21</f>
        <v>0</v>
      </c>
      <c r="AK88" s="219">
        <f>AIRTEL!AK21</f>
        <v>0</v>
      </c>
      <c r="AL88" s="219">
        <f>AIRTEL!AL21</f>
        <v>0.01</v>
      </c>
      <c r="AM88" s="219">
        <f>AIRTEL!AM21</f>
        <v>0</v>
      </c>
      <c r="AN88" s="219">
        <f>AIRTEL!AN21</f>
        <v>0.01</v>
      </c>
      <c r="AO88" s="219">
        <f>AIRTEL!AO21</f>
        <v>0</v>
      </c>
      <c r="AP88" s="219">
        <f>AIRTEL!AP21</f>
        <v>2E-3</v>
      </c>
      <c r="AQ88" s="219">
        <f>AIRTEL!AQ21</f>
        <v>0</v>
      </c>
      <c r="AR88" s="219">
        <f>AIRTEL!AR21</f>
        <v>6.0000000000000001E-3</v>
      </c>
      <c r="AS88" s="219">
        <f>AIRTEL!AS21</f>
        <v>0</v>
      </c>
      <c r="AT88" s="219">
        <f>AIRTEL!AT21</f>
        <v>0</v>
      </c>
      <c r="AU88" s="219">
        <f>AIRTEL!AU21</f>
        <v>0</v>
      </c>
      <c r="AV88" s="219">
        <f>AIRTEL!AV21</f>
        <v>0</v>
      </c>
      <c r="AW88" s="219">
        <f>AIRTEL!AW21</f>
        <v>0</v>
      </c>
      <c r="AX88" s="219">
        <f>AIRTEL!AX21</f>
        <v>0</v>
      </c>
      <c r="AY88" s="206"/>
      <c r="AZ88" s="219">
        <f>SUM(O88:Q88)</f>
        <v>0</v>
      </c>
      <c r="BA88" s="219">
        <f>SUM(R88:T88)</f>
        <v>0</v>
      </c>
      <c r="BB88" s="219">
        <f>SUM(U88:W88)</f>
        <v>0.59699999999999998</v>
      </c>
      <c r="BC88" s="219">
        <f>SUM(X88:Z88)</f>
        <v>3.7720000000000002</v>
      </c>
      <c r="BD88" s="212"/>
      <c r="BE88" s="219">
        <f>SUM(AA88:AC88)</f>
        <v>1.272</v>
      </c>
      <c r="BF88" s="219">
        <f>SUM(AD88:AF88)</f>
        <v>0.66600000000000004</v>
      </c>
      <c r="BG88" s="219">
        <f>SUM(AG88:AI88)</f>
        <v>3.5000000000000003E-2</v>
      </c>
      <c r="BH88" s="219">
        <f>SUM(AJ88:AL88)</f>
        <v>0.01</v>
      </c>
      <c r="BI88" s="211"/>
      <c r="BJ88" s="219">
        <f>SUM(AM88:AO88)</f>
        <v>0.01</v>
      </c>
      <c r="BK88" s="219">
        <f>SUM(AP88:AR88)</f>
        <v>8.0000000000000002E-3</v>
      </c>
      <c r="BL88" s="219">
        <f>SUM(AS88:AU88)</f>
        <v>0</v>
      </c>
      <c r="BM88" s="219">
        <f>SUM(AV88:AX88)</f>
        <v>0</v>
      </c>
      <c r="BN88" s="212"/>
      <c r="BO88" s="219">
        <f>SUM(AZ88:BC88)</f>
        <v>4.3689999999999998</v>
      </c>
      <c r="BP88" s="219">
        <f>SUM(BE88:BH88)</f>
        <v>1.9830000000000001</v>
      </c>
      <c r="BQ88" s="219">
        <f>SUM(BJ88:BM88)</f>
        <v>1.8000000000000002E-2</v>
      </c>
    </row>
    <row r="89" spans="2:69" x14ac:dyDescent="0.35">
      <c r="B89" s="1" t="s">
        <v>0</v>
      </c>
      <c r="C89" s="219">
        <f>MTN!C21</f>
        <v>0</v>
      </c>
      <c r="D89" s="219">
        <f>MTN!D21</f>
        <v>0</v>
      </c>
      <c r="E89" s="219">
        <f>MTN!E21</f>
        <v>0</v>
      </c>
      <c r="F89" s="219">
        <f>MTN!F21</f>
        <v>0</v>
      </c>
      <c r="G89" s="219">
        <f>MTN!G21</f>
        <v>0</v>
      </c>
      <c r="H89" s="219">
        <f>MTN!H21</f>
        <v>0</v>
      </c>
      <c r="I89" s="219">
        <f>MTN!I21</f>
        <v>0</v>
      </c>
      <c r="J89" s="219">
        <f>MTN!J21</f>
        <v>0</v>
      </c>
      <c r="K89" s="219">
        <f>MTN!K21</f>
        <v>0</v>
      </c>
      <c r="L89" s="219">
        <f>MTN!L21</f>
        <v>0</v>
      </c>
      <c r="M89" s="219">
        <f>MTN!M21</f>
        <v>0</v>
      </c>
      <c r="N89" s="219">
        <f>MTN!N21</f>
        <v>0</v>
      </c>
      <c r="O89" s="219">
        <f>MTN!O21</f>
        <v>0</v>
      </c>
      <c r="P89" s="219">
        <f>MTN!P21</f>
        <v>0</v>
      </c>
      <c r="Q89" s="219">
        <f>MTN!Q21</f>
        <v>0</v>
      </c>
      <c r="R89" s="219">
        <f>MTN!R21</f>
        <v>0</v>
      </c>
      <c r="S89" s="219">
        <f>MTN!S21</f>
        <v>0</v>
      </c>
      <c r="T89" s="219">
        <f>MTN!T21</f>
        <v>0</v>
      </c>
      <c r="U89" s="219">
        <f>MTN!U21</f>
        <v>0</v>
      </c>
      <c r="V89" s="219">
        <f>MTN!V21</f>
        <v>0</v>
      </c>
      <c r="W89" s="219">
        <f>MTN!W21</f>
        <v>0</v>
      </c>
      <c r="X89" s="219">
        <f>MTN!X21</f>
        <v>0</v>
      </c>
      <c r="Y89" s="219">
        <f>MTN!Y21</f>
        <v>0</v>
      </c>
      <c r="Z89" s="219">
        <f>MTN!Z21</f>
        <v>0</v>
      </c>
      <c r="AA89" s="219">
        <f>MTN!AA21</f>
        <v>0</v>
      </c>
      <c r="AB89" s="219">
        <f>MTN!AB21</f>
        <v>0</v>
      </c>
      <c r="AC89" s="219">
        <f>MTN!AC21</f>
        <v>0</v>
      </c>
      <c r="AD89" s="219">
        <f>MTN!AD21</f>
        <v>0</v>
      </c>
      <c r="AE89" s="219">
        <f>MTN!AE21</f>
        <v>0</v>
      </c>
      <c r="AF89" s="219">
        <f>MTN!AF21</f>
        <v>0</v>
      </c>
      <c r="AG89" s="219">
        <f>MTN!AG21</f>
        <v>0</v>
      </c>
      <c r="AH89" s="219">
        <f>MTN!AH21</f>
        <v>0</v>
      </c>
      <c r="AI89" s="219">
        <f>MTN!AI21</f>
        <v>0</v>
      </c>
      <c r="AJ89" s="219">
        <f>MTN!AJ21</f>
        <v>0</v>
      </c>
      <c r="AK89" s="219">
        <f>MTN!AK21</f>
        <v>0</v>
      </c>
      <c r="AL89" s="219">
        <f>MTN!AL21</f>
        <v>0</v>
      </c>
      <c r="AM89" s="219">
        <f>MTN!AM21</f>
        <v>0</v>
      </c>
      <c r="AN89" s="219">
        <f>MTN!AN21</f>
        <v>0</v>
      </c>
      <c r="AO89" s="219">
        <f>MTN!AO21</f>
        <v>0</v>
      </c>
      <c r="AP89" s="219">
        <f>MTN!AP21</f>
        <v>0</v>
      </c>
      <c r="AQ89" s="219">
        <f>MTN!AQ21</f>
        <v>0</v>
      </c>
      <c r="AR89" s="219">
        <f>MTN!AR21</f>
        <v>0</v>
      </c>
      <c r="AS89" s="219">
        <f>MTN!AS21</f>
        <v>0</v>
      </c>
      <c r="AT89" s="219">
        <f>MTN!AT21</f>
        <v>0</v>
      </c>
      <c r="AU89" s="219">
        <f>MTN!AU21</f>
        <v>0</v>
      </c>
      <c r="AV89" s="219">
        <f>MTN!AV21</f>
        <v>0</v>
      </c>
      <c r="AW89" s="219">
        <f>MTN!AW21</f>
        <v>0</v>
      </c>
      <c r="AX89" s="219">
        <f>MTN!AX21</f>
        <v>0</v>
      </c>
      <c r="AY89" s="206"/>
      <c r="AZ89" s="219">
        <f>SUM(O89:Q89)</f>
        <v>0</v>
      </c>
      <c r="BA89" s="219">
        <f>SUM(R89:T89)</f>
        <v>0</v>
      </c>
      <c r="BB89" s="219">
        <f>SUM(U89:W89)</f>
        <v>0</v>
      </c>
      <c r="BC89" s="219">
        <f>SUM(X89:Z89)</f>
        <v>0</v>
      </c>
      <c r="BD89" s="212"/>
      <c r="BE89" s="219">
        <f>SUM(AA89:AC89)</f>
        <v>0</v>
      </c>
      <c r="BF89" s="219">
        <f>SUM(AD89:AF89)</f>
        <v>0</v>
      </c>
      <c r="BG89" s="219">
        <f>SUM(AG89:AI89)</f>
        <v>0</v>
      </c>
      <c r="BH89" s="219">
        <f>SUM(AJ89:AL89)</f>
        <v>0</v>
      </c>
      <c r="BI89" s="211"/>
      <c r="BJ89" s="219">
        <f>SUM(AM89:AO89)</f>
        <v>0</v>
      </c>
      <c r="BK89" s="219">
        <f>SUM(AP89:AR89)</f>
        <v>0</v>
      </c>
      <c r="BL89" s="219">
        <f>SUM(AS89:AU89)</f>
        <v>0</v>
      </c>
      <c r="BM89" s="219">
        <f>SUM(AV89:AX89)</f>
        <v>0</v>
      </c>
      <c r="BN89" s="212"/>
      <c r="BO89" s="219">
        <f>SUM(AZ89:BC89)</f>
        <v>0</v>
      </c>
      <c r="BP89" s="219">
        <f>SUM(BE89:BH89)</f>
        <v>0</v>
      </c>
      <c r="BQ89" s="219">
        <f>SUM(BJ89:BM89)</f>
        <v>0</v>
      </c>
    </row>
    <row r="90" spans="2:69" x14ac:dyDescent="0.35">
      <c r="B90" s="1"/>
      <c r="C90" s="218">
        <f>C87-'Vue Globale du Marché'!C21</f>
        <v>0</v>
      </c>
      <c r="D90" s="218">
        <f>D87-'Vue Globale du Marché'!D21</f>
        <v>0</v>
      </c>
      <c r="E90" s="218">
        <f>E87-'Vue Globale du Marché'!E21</f>
        <v>0</v>
      </c>
      <c r="F90" s="218">
        <f>F87-'Vue Globale du Marché'!F21</f>
        <v>0</v>
      </c>
      <c r="G90" s="218">
        <f>G87-'Vue Globale du Marché'!G21</f>
        <v>0</v>
      </c>
      <c r="H90" s="218">
        <f>H87-'Vue Globale du Marché'!H21</f>
        <v>0</v>
      </c>
      <c r="I90" s="218">
        <f>I87-'Vue Globale du Marché'!I21</f>
        <v>0</v>
      </c>
      <c r="J90" s="218">
        <f>J87-'Vue Globale du Marché'!J21</f>
        <v>0</v>
      </c>
      <c r="K90" s="218">
        <f>K87-'Vue Globale du Marché'!K21</f>
        <v>0</v>
      </c>
      <c r="L90" s="218">
        <f>L87-'Vue Globale du Marché'!L21</f>
        <v>0</v>
      </c>
      <c r="M90" s="218">
        <f>M87-'Vue Globale du Marché'!M21</f>
        <v>0</v>
      </c>
      <c r="N90" s="218">
        <f>N87-'Vue Globale du Marché'!N21</f>
        <v>0</v>
      </c>
      <c r="O90" s="218">
        <f>O87-'Vue Globale du Marché'!O21</f>
        <v>0</v>
      </c>
      <c r="P90" s="218">
        <f>P87-'Vue Globale du Marché'!P21</f>
        <v>0</v>
      </c>
      <c r="Q90" s="218">
        <f>Q87-'Vue Globale du Marché'!Q21</f>
        <v>0</v>
      </c>
      <c r="R90" s="218">
        <f>R87-'Vue Globale du Marché'!R21</f>
        <v>0</v>
      </c>
      <c r="S90" s="218">
        <f>S87-'Vue Globale du Marché'!S21</f>
        <v>0</v>
      </c>
      <c r="T90" s="218">
        <f>T87-'Vue Globale du Marché'!T21</f>
        <v>0</v>
      </c>
      <c r="U90" s="218">
        <f>U87-'Vue Globale du Marché'!U21</f>
        <v>0</v>
      </c>
      <c r="V90" s="218">
        <f>V87-'Vue Globale du Marché'!V21</f>
        <v>0</v>
      </c>
      <c r="W90" s="218">
        <f>W87-'Vue Globale du Marché'!W21</f>
        <v>0</v>
      </c>
      <c r="X90" s="218">
        <f>X87-'Vue Globale du Marché'!X21</f>
        <v>0</v>
      </c>
      <c r="Y90" s="218">
        <f>Y87-'Vue Globale du Marché'!Y21</f>
        <v>0</v>
      </c>
      <c r="Z90" s="218">
        <f>Z87-'Vue Globale du Marché'!Z21</f>
        <v>0</v>
      </c>
      <c r="AA90" s="218">
        <f>AA87-'Vue Globale du Marché'!AA21</f>
        <v>0</v>
      </c>
      <c r="AB90" s="218">
        <f>AB87-'Vue Globale du Marché'!AB21</f>
        <v>0</v>
      </c>
      <c r="AC90" s="218">
        <f>AC87-'Vue Globale du Marché'!AC21</f>
        <v>0</v>
      </c>
      <c r="AD90" s="218">
        <f>AD87-'Vue Globale du Marché'!AD21</f>
        <v>0</v>
      </c>
      <c r="AE90" s="218">
        <f>AE87-'Vue Globale du Marché'!AE21</f>
        <v>0</v>
      </c>
      <c r="AF90" s="218">
        <f>AF87-'Vue Globale du Marché'!AF21</f>
        <v>0</v>
      </c>
      <c r="AG90" s="218">
        <f>AG87-'Vue Globale du Marché'!AG21</f>
        <v>0</v>
      </c>
      <c r="AH90" s="218">
        <f>AH87-'Vue Globale du Marché'!AH21</f>
        <v>0</v>
      </c>
      <c r="AI90" s="218">
        <f>AI87-'Vue Globale du Marché'!AI21</f>
        <v>0</v>
      </c>
      <c r="AJ90" s="218">
        <f>AJ87-'Vue Globale du Marché'!AJ21</f>
        <v>0</v>
      </c>
      <c r="AK90" s="218">
        <f>AK87-'Vue Globale du Marché'!AK21</f>
        <v>0</v>
      </c>
      <c r="AL90" s="218">
        <f>AL87-'Vue Globale du Marché'!AL21</f>
        <v>0</v>
      </c>
      <c r="AM90" s="218">
        <f>AM87-'Vue Globale du Marché'!AM21</f>
        <v>0</v>
      </c>
      <c r="AN90" s="218">
        <f>AN87-'Vue Globale du Marché'!AN21</f>
        <v>0</v>
      </c>
      <c r="AO90" s="218">
        <f>AO87-'Vue Globale du Marché'!AO21</f>
        <v>0</v>
      </c>
      <c r="AP90" s="218">
        <f>AP87-'Vue Globale du Marché'!AP21</f>
        <v>0</v>
      </c>
      <c r="AQ90" s="218">
        <f>AQ87-'Vue Globale du Marché'!AQ21</f>
        <v>0</v>
      </c>
      <c r="AR90" s="218">
        <f>AR87-'Vue Globale du Marché'!AR21</f>
        <v>0</v>
      </c>
      <c r="AS90" s="218">
        <f>AS87-'Vue Globale du Marché'!AS21</f>
        <v>0</v>
      </c>
      <c r="AT90" s="218">
        <f>AT87-'Vue Globale du Marché'!AT21</f>
        <v>0</v>
      </c>
      <c r="AU90" s="218">
        <f>AU87-'Vue Globale du Marché'!AU21</f>
        <v>0</v>
      </c>
      <c r="AV90" s="218">
        <f>AV87-'Vue Globale du Marché'!AV21</f>
        <v>0</v>
      </c>
      <c r="AW90" s="218">
        <f>AW87-'Vue Globale du Marché'!AW21</f>
        <v>0</v>
      </c>
      <c r="AX90" s="218">
        <f>AX87-'Vue Globale du Marché'!AX21</f>
        <v>0</v>
      </c>
      <c r="AY90" s="218"/>
      <c r="AZ90" s="218">
        <f>AZ87-'Vue Globale du Marché'!AZ21</f>
        <v>0</v>
      </c>
      <c r="BA90" s="218">
        <f>BA87-'Vue Globale du Marché'!BA21</f>
        <v>0</v>
      </c>
      <c r="BB90" s="218">
        <f>BB87-'Vue Globale du Marché'!BB21</f>
        <v>0</v>
      </c>
      <c r="BC90" s="218">
        <f>BC87-'Vue Globale du Marché'!BC21</f>
        <v>0</v>
      </c>
      <c r="BD90" s="218"/>
      <c r="BE90" s="218">
        <f>BE87-'Vue Globale du Marché'!BE21</f>
        <v>0</v>
      </c>
      <c r="BF90" s="218">
        <f>BF87-'Vue Globale du Marché'!BF21</f>
        <v>0</v>
      </c>
      <c r="BG90" s="218">
        <f>BG87-'Vue Globale du Marché'!BG21</f>
        <v>0</v>
      </c>
      <c r="BH90" s="218">
        <f>BH87-'Vue Globale du Marché'!BH21</f>
        <v>0</v>
      </c>
      <c r="BI90" s="218"/>
      <c r="BJ90" s="218">
        <f>BJ87-'Vue Globale du Marché'!BJ21</f>
        <v>0</v>
      </c>
      <c r="BK90" s="218">
        <f>BK87-'Vue Globale du Marché'!BK21</f>
        <v>0</v>
      </c>
      <c r="BL90" s="218">
        <f>BL87-'Vue Globale du Marché'!BL21</f>
        <v>0</v>
      </c>
      <c r="BM90" s="218">
        <f>BM87-'Vue Globale du Marché'!BM21</f>
        <v>0</v>
      </c>
      <c r="BN90" s="218"/>
      <c r="BO90" s="218">
        <f>BO87-'Vue Globale du Marché'!BO21</f>
        <v>0</v>
      </c>
      <c r="BP90" s="218">
        <f>BP87-'Vue Globale du Marché'!BP21</f>
        <v>0</v>
      </c>
      <c r="BQ90" s="218">
        <f>BQ87-'Vue Globale du Marché'!BQ21</f>
        <v>0</v>
      </c>
    </row>
    <row r="91" spans="2:69" x14ac:dyDescent="0.35">
      <c r="B91" s="3" t="s">
        <v>74</v>
      </c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206"/>
      <c r="AZ91" s="197"/>
      <c r="BA91" s="197"/>
      <c r="BB91" s="197"/>
      <c r="BC91" s="197"/>
      <c r="BD91" s="206"/>
      <c r="BE91" s="197"/>
      <c r="BF91" s="197"/>
      <c r="BG91" s="197"/>
      <c r="BH91" s="197"/>
      <c r="BI91" s="206"/>
      <c r="BJ91" s="197"/>
      <c r="BK91" s="197"/>
      <c r="BL91" s="197"/>
      <c r="BM91" s="197"/>
      <c r="BN91" s="206"/>
      <c r="BO91" s="197"/>
      <c r="BP91" s="197"/>
      <c r="BQ91" s="197"/>
    </row>
    <row r="92" spans="2:69" x14ac:dyDescent="0.35">
      <c r="B92" s="1" t="str">
        <f>B88</f>
        <v>AIRTEL</v>
      </c>
      <c r="C92" s="214">
        <f t="shared" ref="C92:F93" si="130">IF(ISERROR(C88/C$87),0,C88/C$87)</f>
        <v>0</v>
      </c>
      <c r="D92" s="214">
        <f t="shared" si="130"/>
        <v>0</v>
      </c>
      <c r="E92" s="214">
        <f t="shared" si="130"/>
        <v>0</v>
      </c>
      <c r="F92" s="214">
        <f t="shared" si="130"/>
        <v>0</v>
      </c>
      <c r="G92" s="214">
        <f t="shared" ref="G92:Z92" si="131">IF(ISERROR(G88/G$87),0,G88/G$87)</f>
        <v>0</v>
      </c>
      <c r="H92" s="214">
        <f t="shared" si="131"/>
        <v>0</v>
      </c>
      <c r="I92" s="214">
        <f t="shared" si="131"/>
        <v>0</v>
      </c>
      <c r="J92" s="214">
        <f t="shared" si="131"/>
        <v>0</v>
      </c>
      <c r="K92" s="214">
        <f t="shared" si="131"/>
        <v>0</v>
      </c>
      <c r="L92" s="214">
        <f t="shared" si="131"/>
        <v>0</v>
      </c>
      <c r="M92" s="214">
        <f t="shared" si="131"/>
        <v>0</v>
      </c>
      <c r="N92" s="214">
        <f t="shared" si="131"/>
        <v>0</v>
      </c>
      <c r="O92" s="214">
        <f t="shared" si="131"/>
        <v>0</v>
      </c>
      <c r="P92" s="214">
        <f t="shared" si="131"/>
        <v>0</v>
      </c>
      <c r="Q92" s="214">
        <f t="shared" si="131"/>
        <v>0</v>
      </c>
      <c r="R92" s="214">
        <f t="shared" si="131"/>
        <v>0</v>
      </c>
      <c r="S92" s="214">
        <f t="shared" si="131"/>
        <v>0</v>
      </c>
      <c r="T92" s="214">
        <f t="shared" si="131"/>
        <v>0</v>
      </c>
      <c r="U92" s="214">
        <f t="shared" si="131"/>
        <v>0</v>
      </c>
      <c r="V92" s="214">
        <f t="shared" si="131"/>
        <v>0</v>
      </c>
      <c r="W92" s="210">
        <f t="shared" si="131"/>
        <v>1</v>
      </c>
      <c r="X92" s="210">
        <f t="shared" si="131"/>
        <v>1</v>
      </c>
      <c r="Y92" s="210">
        <f t="shared" si="131"/>
        <v>1</v>
      </c>
      <c r="Z92" s="210">
        <f t="shared" si="131"/>
        <v>1</v>
      </c>
      <c r="AA92" s="210">
        <f t="shared" ref="AA92:AL92" si="132">IF(ISERROR(AA88/AA$87),0,AA88/AA$87)</f>
        <v>1</v>
      </c>
      <c r="AB92" s="210">
        <f t="shared" si="132"/>
        <v>1</v>
      </c>
      <c r="AC92" s="210">
        <f t="shared" si="132"/>
        <v>1</v>
      </c>
      <c r="AD92" s="210">
        <f t="shared" si="132"/>
        <v>1</v>
      </c>
      <c r="AE92" s="210">
        <f t="shared" si="132"/>
        <v>1</v>
      </c>
      <c r="AF92" s="210">
        <f t="shared" si="132"/>
        <v>1</v>
      </c>
      <c r="AG92" s="210">
        <f t="shared" si="132"/>
        <v>1</v>
      </c>
      <c r="AH92" s="210">
        <f t="shared" si="132"/>
        <v>0</v>
      </c>
      <c r="AI92" s="210">
        <f t="shared" si="132"/>
        <v>0</v>
      </c>
      <c r="AJ92" s="210">
        <f t="shared" si="132"/>
        <v>0</v>
      </c>
      <c r="AK92" s="210">
        <f t="shared" si="132"/>
        <v>0</v>
      </c>
      <c r="AL92" s="210">
        <f t="shared" si="132"/>
        <v>1</v>
      </c>
      <c r="AM92" s="210">
        <f t="shared" ref="AM92:AX92" si="133">IF(ISERROR(AM88/AM$87),0,AM88/AM$87)</f>
        <v>0</v>
      </c>
      <c r="AN92" s="210">
        <f t="shared" si="133"/>
        <v>1</v>
      </c>
      <c r="AO92" s="210">
        <f t="shared" si="133"/>
        <v>0</v>
      </c>
      <c r="AP92" s="210">
        <f t="shared" si="133"/>
        <v>1</v>
      </c>
      <c r="AQ92" s="210">
        <f t="shared" si="133"/>
        <v>0</v>
      </c>
      <c r="AR92" s="210">
        <f t="shared" si="133"/>
        <v>1</v>
      </c>
      <c r="AS92" s="210">
        <f t="shared" si="133"/>
        <v>0</v>
      </c>
      <c r="AT92" s="210">
        <f t="shared" si="133"/>
        <v>0</v>
      </c>
      <c r="AU92" s="210">
        <f t="shared" si="133"/>
        <v>0</v>
      </c>
      <c r="AV92" s="210">
        <f t="shared" si="133"/>
        <v>0</v>
      </c>
      <c r="AW92" s="210">
        <f t="shared" si="133"/>
        <v>0</v>
      </c>
      <c r="AX92" s="210">
        <f t="shared" si="133"/>
        <v>0</v>
      </c>
      <c r="AY92" s="206"/>
      <c r="AZ92" s="210">
        <f t="shared" ref="AZ92:BC93" si="134">IF(ISERROR(AZ88/AZ$87),0,AZ88/AZ$87)</f>
        <v>0</v>
      </c>
      <c r="BA92" s="210">
        <f t="shared" si="134"/>
        <v>0</v>
      </c>
      <c r="BB92" s="210">
        <f t="shared" si="134"/>
        <v>1</v>
      </c>
      <c r="BC92" s="210">
        <f t="shared" si="134"/>
        <v>1</v>
      </c>
      <c r="BD92" s="206"/>
      <c r="BE92" s="210">
        <f t="shared" ref="BE92:BH93" si="135">IF(ISERROR(BE88/BE$87),0,BE88/BE$87)</f>
        <v>1</v>
      </c>
      <c r="BF92" s="210">
        <f t="shared" si="135"/>
        <v>1</v>
      </c>
      <c r="BG92" s="210">
        <f t="shared" si="135"/>
        <v>1</v>
      </c>
      <c r="BH92" s="210">
        <f t="shared" si="135"/>
        <v>1</v>
      </c>
      <c r="BI92" s="210"/>
      <c r="BJ92" s="210">
        <f t="shared" ref="BJ92:BM93" si="136">IF(ISERROR(BJ88/BJ$87),0,BJ88/BJ$87)</f>
        <v>1</v>
      </c>
      <c r="BK92" s="210">
        <f t="shared" si="136"/>
        <v>1</v>
      </c>
      <c r="BL92" s="210">
        <f t="shared" si="136"/>
        <v>0</v>
      </c>
      <c r="BM92" s="210">
        <f t="shared" si="136"/>
        <v>0</v>
      </c>
      <c r="BN92" s="210"/>
      <c r="BO92" s="210">
        <f t="shared" ref="BO92:BQ93" si="137">IF(ISERROR(BO88/BO$87),0,BO88/BO$87)</f>
        <v>1</v>
      </c>
      <c r="BP92" s="210">
        <f t="shared" si="137"/>
        <v>1</v>
      </c>
      <c r="BQ92" s="210">
        <f t="shared" si="137"/>
        <v>1</v>
      </c>
    </row>
    <row r="93" spans="2:69" x14ac:dyDescent="0.35">
      <c r="B93" s="1" t="str">
        <f>B89</f>
        <v>MTN</v>
      </c>
      <c r="C93" s="214">
        <f t="shared" si="130"/>
        <v>0</v>
      </c>
      <c r="D93" s="214">
        <f t="shared" si="130"/>
        <v>0</v>
      </c>
      <c r="E93" s="214">
        <f t="shared" si="130"/>
        <v>0</v>
      </c>
      <c r="F93" s="214">
        <f t="shared" si="130"/>
        <v>0</v>
      </c>
      <c r="G93" s="214">
        <f t="shared" ref="G93:Z93" si="138">IF(ISERROR(G89/G$87),0,G89/G$87)</f>
        <v>0</v>
      </c>
      <c r="H93" s="214">
        <f t="shared" si="138"/>
        <v>0</v>
      </c>
      <c r="I93" s="214">
        <f t="shared" si="138"/>
        <v>0</v>
      </c>
      <c r="J93" s="214">
        <f t="shared" si="138"/>
        <v>0</v>
      </c>
      <c r="K93" s="214">
        <f t="shared" si="138"/>
        <v>0</v>
      </c>
      <c r="L93" s="214">
        <f t="shared" si="138"/>
        <v>0</v>
      </c>
      <c r="M93" s="214">
        <f t="shared" si="138"/>
        <v>0</v>
      </c>
      <c r="N93" s="214">
        <f t="shared" si="138"/>
        <v>0</v>
      </c>
      <c r="O93" s="214">
        <f t="shared" si="138"/>
        <v>0</v>
      </c>
      <c r="P93" s="214">
        <f t="shared" si="138"/>
        <v>0</v>
      </c>
      <c r="Q93" s="214">
        <f t="shared" si="138"/>
        <v>0</v>
      </c>
      <c r="R93" s="214">
        <f t="shared" si="138"/>
        <v>0</v>
      </c>
      <c r="S93" s="214">
        <f t="shared" si="138"/>
        <v>0</v>
      </c>
      <c r="T93" s="214">
        <f t="shared" si="138"/>
        <v>0</v>
      </c>
      <c r="U93" s="214">
        <f t="shared" si="138"/>
        <v>0</v>
      </c>
      <c r="V93" s="214">
        <f t="shared" si="138"/>
        <v>0</v>
      </c>
      <c r="W93" s="214">
        <f t="shared" si="138"/>
        <v>0</v>
      </c>
      <c r="X93" s="214">
        <f t="shared" si="138"/>
        <v>0</v>
      </c>
      <c r="Y93" s="214">
        <f t="shared" si="138"/>
        <v>0</v>
      </c>
      <c r="Z93" s="210">
        <f t="shared" si="138"/>
        <v>0</v>
      </c>
      <c r="AA93" s="210">
        <f t="shared" ref="AA93:AL93" si="139">IF(ISERROR(AA89/AA$87),0,AA89/AA$87)</f>
        <v>0</v>
      </c>
      <c r="AB93" s="210">
        <f t="shared" si="139"/>
        <v>0</v>
      </c>
      <c r="AC93" s="210">
        <f t="shared" si="139"/>
        <v>0</v>
      </c>
      <c r="AD93" s="210">
        <f t="shared" si="139"/>
        <v>0</v>
      </c>
      <c r="AE93" s="210">
        <f t="shared" si="139"/>
        <v>0</v>
      </c>
      <c r="AF93" s="210">
        <f t="shared" si="139"/>
        <v>0</v>
      </c>
      <c r="AG93" s="210">
        <f t="shared" si="139"/>
        <v>0</v>
      </c>
      <c r="AH93" s="210">
        <f t="shared" si="139"/>
        <v>0</v>
      </c>
      <c r="AI93" s="210">
        <f t="shared" si="139"/>
        <v>0</v>
      </c>
      <c r="AJ93" s="210">
        <f t="shared" si="139"/>
        <v>0</v>
      </c>
      <c r="AK93" s="210">
        <f t="shared" si="139"/>
        <v>0</v>
      </c>
      <c r="AL93" s="210">
        <f t="shared" si="139"/>
        <v>0</v>
      </c>
      <c r="AM93" s="210">
        <f t="shared" ref="AM93:AX93" si="140">IF(ISERROR(AM89/AM$87),0,AM89/AM$87)</f>
        <v>0</v>
      </c>
      <c r="AN93" s="210">
        <f t="shared" si="140"/>
        <v>0</v>
      </c>
      <c r="AO93" s="210">
        <f t="shared" si="140"/>
        <v>0</v>
      </c>
      <c r="AP93" s="210">
        <f t="shared" si="140"/>
        <v>0</v>
      </c>
      <c r="AQ93" s="210">
        <f t="shared" si="140"/>
        <v>0</v>
      </c>
      <c r="AR93" s="210">
        <f t="shared" si="140"/>
        <v>0</v>
      </c>
      <c r="AS93" s="210">
        <f t="shared" si="140"/>
        <v>0</v>
      </c>
      <c r="AT93" s="210">
        <f t="shared" si="140"/>
        <v>0</v>
      </c>
      <c r="AU93" s="210">
        <f t="shared" si="140"/>
        <v>0</v>
      </c>
      <c r="AV93" s="210">
        <f t="shared" si="140"/>
        <v>0</v>
      </c>
      <c r="AW93" s="210">
        <f t="shared" si="140"/>
        <v>0</v>
      </c>
      <c r="AX93" s="210">
        <f t="shared" si="140"/>
        <v>0</v>
      </c>
      <c r="AY93" s="206"/>
      <c r="AZ93" s="210">
        <f t="shared" si="134"/>
        <v>0</v>
      </c>
      <c r="BA93" s="210">
        <f t="shared" si="134"/>
        <v>0</v>
      </c>
      <c r="BB93" s="210">
        <f t="shared" si="134"/>
        <v>0</v>
      </c>
      <c r="BC93" s="210">
        <f t="shared" si="134"/>
        <v>0</v>
      </c>
      <c r="BD93" s="206"/>
      <c r="BE93" s="210">
        <f t="shared" si="135"/>
        <v>0</v>
      </c>
      <c r="BF93" s="210">
        <f t="shared" si="135"/>
        <v>0</v>
      </c>
      <c r="BG93" s="210">
        <f t="shared" si="135"/>
        <v>0</v>
      </c>
      <c r="BH93" s="210">
        <f t="shared" si="135"/>
        <v>0</v>
      </c>
      <c r="BI93" s="210"/>
      <c r="BJ93" s="210">
        <f t="shared" si="136"/>
        <v>0</v>
      </c>
      <c r="BK93" s="210">
        <f t="shared" si="136"/>
        <v>0</v>
      </c>
      <c r="BL93" s="210">
        <f t="shared" si="136"/>
        <v>0</v>
      </c>
      <c r="BM93" s="210">
        <f t="shared" si="136"/>
        <v>0</v>
      </c>
      <c r="BN93" s="210"/>
      <c r="BO93" s="210">
        <f t="shared" si="137"/>
        <v>0</v>
      </c>
      <c r="BP93" s="210">
        <f t="shared" si="137"/>
        <v>0</v>
      </c>
      <c r="BQ93" s="210">
        <f t="shared" si="137"/>
        <v>0</v>
      </c>
    </row>
    <row r="94" spans="2:69" x14ac:dyDescent="0.35">
      <c r="B94" s="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206"/>
      <c r="AZ94" s="85"/>
      <c r="BA94" s="85"/>
      <c r="BB94" s="85"/>
      <c r="BC94" s="85"/>
      <c r="BD94" s="206"/>
      <c r="BE94" s="85"/>
      <c r="BF94" s="85"/>
      <c r="BG94" s="85"/>
      <c r="BH94" s="85"/>
      <c r="BI94" s="206"/>
      <c r="BJ94" s="85"/>
      <c r="BK94" s="85"/>
      <c r="BL94" s="85"/>
      <c r="BM94" s="85"/>
      <c r="BN94" s="206"/>
      <c r="BO94" s="85"/>
      <c r="BP94" s="85"/>
      <c r="BQ94" s="85"/>
    </row>
    <row r="95" spans="2:69" s="23" customFormat="1" x14ac:dyDescent="0.35">
      <c r="B95" s="60" t="s">
        <v>49</v>
      </c>
      <c r="C95" s="57">
        <f t="shared" ref="C95:AJ95" si="141">SUM(C96:C97)</f>
        <v>0</v>
      </c>
      <c r="D95" s="57">
        <f t="shared" si="141"/>
        <v>0</v>
      </c>
      <c r="E95" s="57">
        <f t="shared" si="141"/>
        <v>0</v>
      </c>
      <c r="F95" s="57">
        <f t="shared" si="141"/>
        <v>0</v>
      </c>
      <c r="G95" s="57">
        <f t="shared" si="141"/>
        <v>0</v>
      </c>
      <c r="H95" s="57">
        <f t="shared" si="141"/>
        <v>0</v>
      </c>
      <c r="I95" s="57">
        <f t="shared" si="141"/>
        <v>0</v>
      </c>
      <c r="J95" s="57">
        <f t="shared" si="141"/>
        <v>0</v>
      </c>
      <c r="K95" s="57">
        <f t="shared" si="141"/>
        <v>0</v>
      </c>
      <c r="L95" s="57">
        <f t="shared" si="141"/>
        <v>0</v>
      </c>
      <c r="M95" s="57">
        <f t="shared" si="141"/>
        <v>0</v>
      </c>
      <c r="N95" s="57">
        <f t="shared" si="141"/>
        <v>0</v>
      </c>
      <c r="O95" s="57">
        <f t="shared" si="141"/>
        <v>0</v>
      </c>
      <c r="P95" s="57">
        <f t="shared" si="141"/>
        <v>0</v>
      </c>
      <c r="Q95" s="57">
        <f t="shared" si="141"/>
        <v>0</v>
      </c>
      <c r="R95" s="57">
        <f t="shared" si="141"/>
        <v>0</v>
      </c>
      <c r="S95" s="57">
        <f t="shared" si="141"/>
        <v>0</v>
      </c>
      <c r="T95" s="57">
        <f t="shared" si="141"/>
        <v>0</v>
      </c>
      <c r="U95" s="57">
        <f t="shared" si="141"/>
        <v>0</v>
      </c>
      <c r="V95" s="57">
        <f t="shared" si="141"/>
        <v>0</v>
      </c>
      <c r="W95" s="57">
        <f t="shared" si="141"/>
        <v>33333850.436000001</v>
      </c>
      <c r="X95" s="57">
        <f t="shared" si="141"/>
        <v>45001984.357999995</v>
      </c>
      <c r="Y95" s="57">
        <f t="shared" si="141"/>
        <v>50532858.364000008</v>
      </c>
      <c r="Z95" s="57">
        <f t="shared" si="141"/>
        <v>66783745.764999993</v>
      </c>
      <c r="AA95" s="57">
        <f t="shared" si="141"/>
        <v>63879906.2290999</v>
      </c>
      <c r="AB95" s="57">
        <f t="shared" si="141"/>
        <v>63487395.452</v>
      </c>
      <c r="AC95" s="57">
        <f t="shared" si="141"/>
        <v>80160336.912402019</v>
      </c>
      <c r="AD95" s="57">
        <f t="shared" si="141"/>
        <v>85789674.788000003</v>
      </c>
      <c r="AE95" s="57">
        <f t="shared" si="141"/>
        <v>94043255.999955237</v>
      </c>
      <c r="AF95" s="57">
        <f t="shared" si="141"/>
        <v>95075024.998698235</v>
      </c>
      <c r="AG95" s="57">
        <f t="shared" si="141"/>
        <v>108046934.53494281</v>
      </c>
      <c r="AH95" s="57">
        <f t="shared" si="141"/>
        <v>108540239.00434837</v>
      </c>
      <c r="AI95" s="57">
        <f t="shared" si="141"/>
        <v>110719490.90519463</v>
      </c>
      <c r="AJ95" s="57">
        <f t="shared" si="141"/>
        <v>102000601.65964088</v>
      </c>
      <c r="AK95" s="57">
        <f t="shared" ref="AK95:AW95" si="142">SUM(AK96:AK97)</f>
        <v>95265323.489743486</v>
      </c>
      <c r="AL95" s="57">
        <f t="shared" ref="AL95:AX95" si="143">SUM(AL96:AL97)</f>
        <v>122133254.0182486</v>
      </c>
      <c r="AM95" s="57">
        <f t="shared" si="142"/>
        <v>85357451.387640595</v>
      </c>
      <c r="AN95" s="57">
        <f t="shared" si="143"/>
        <v>93241175.811245114</v>
      </c>
      <c r="AO95" s="57">
        <f t="shared" si="142"/>
        <v>115441020.32100001</v>
      </c>
      <c r="AP95" s="57">
        <f t="shared" si="143"/>
        <v>71295316.717999995</v>
      </c>
      <c r="AQ95" s="57">
        <f t="shared" si="142"/>
        <v>102398175.59900001</v>
      </c>
      <c r="AR95" s="57">
        <f t="shared" si="143"/>
        <v>116398054.61</v>
      </c>
      <c r="AS95" s="57">
        <f t="shared" si="142"/>
        <v>0</v>
      </c>
      <c r="AT95" s="57">
        <f t="shared" si="143"/>
        <v>0</v>
      </c>
      <c r="AU95" s="57">
        <f t="shared" si="142"/>
        <v>0</v>
      </c>
      <c r="AV95" s="57">
        <f t="shared" si="143"/>
        <v>0</v>
      </c>
      <c r="AW95" s="57">
        <f t="shared" si="142"/>
        <v>0</v>
      </c>
      <c r="AX95" s="57">
        <f t="shared" si="143"/>
        <v>0</v>
      </c>
      <c r="AY95" s="220"/>
      <c r="AZ95" s="57">
        <f>SUM(AZ96:AZ97)</f>
        <v>0</v>
      </c>
      <c r="BA95" s="57">
        <f>SUM(BA96:BA97)</f>
        <v>0</v>
      </c>
      <c r="BB95" s="57">
        <f>SUM(BB96:BB97)</f>
        <v>33333850.436000001</v>
      </c>
      <c r="BC95" s="57">
        <f>SUM(BC96:BC97)</f>
        <v>162318588.48699999</v>
      </c>
      <c r="BD95" s="220"/>
      <c r="BE95" s="57">
        <f>SUM(BE96:BE97)</f>
        <v>207527638.59350193</v>
      </c>
      <c r="BF95" s="57">
        <f>SUM(BF96:BF97)</f>
        <v>274907955.78665346</v>
      </c>
      <c r="BG95" s="57">
        <f>SUM(BG96:BG97)</f>
        <v>327306664.44448578</v>
      </c>
      <c r="BH95" s="57">
        <f>SUM(BH96:BH97)</f>
        <v>319399179.16763294</v>
      </c>
      <c r="BI95" s="94"/>
      <c r="BJ95" s="57">
        <f>SUM(BJ96:BJ97)</f>
        <v>294039647.51988572</v>
      </c>
      <c r="BK95" s="57">
        <f>SUM(BK96:BK97)</f>
        <v>290091546.92700005</v>
      </c>
      <c r="BL95" s="57">
        <f>SUM(BL96:BL97)</f>
        <v>0</v>
      </c>
      <c r="BM95" s="57">
        <f>SUM(BM96:BM97)</f>
        <v>0</v>
      </c>
      <c r="BN95" s="94"/>
      <c r="BO95" s="57">
        <f>SUM(BO96:BO97)</f>
        <v>195652438.92299998</v>
      </c>
      <c r="BP95" s="57">
        <f>SUM(BP96:BP97)</f>
        <v>1129141437.9922743</v>
      </c>
      <c r="BQ95" s="57">
        <f>SUM(BQ96:BQ97)</f>
        <v>584131194.44688582</v>
      </c>
    </row>
    <row r="96" spans="2:69" x14ac:dyDescent="0.35">
      <c r="B96" s="1" t="str">
        <f>B26</f>
        <v>AIRTTEL</v>
      </c>
      <c r="C96" s="219">
        <f>AIRTEL!C33</f>
        <v>0</v>
      </c>
      <c r="D96" s="219">
        <f>AIRTEL!D33</f>
        <v>0</v>
      </c>
      <c r="E96" s="219">
        <f>AIRTEL!E33</f>
        <v>0</v>
      </c>
      <c r="F96" s="219">
        <f>AIRTEL!F33</f>
        <v>0</v>
      </c>
      <c r="G96" s="219">
        <f>AIRTEL!G33</f>
        <v>0</v>
      </c>
      <c r="H96" s="219">
        <f>AIRTEL!H33</f>
        <v>0</v>
      </c>
      <c r="I96" s="219">
        <f>AIRTEL!I33</f>
        <v>0</v>
      </c>
      <c r="J96" s="219">
        <f>AIRTEL!J33</f>
        <v>0</v>
      </c>
      <c r="K96" s="219">
        <f>AIRTEL!K33</f>
        <v>0</v>
      </c>
      <c r="L96" s="219">
        <f>AIRTEL!L33</f>
        <v>0</v>
      </c>
      <c r="M96" s="219">
        <f>AIRTEL!M33</f>
        <v>0</v>
      </c>
      <c r="N96" s="219">
        <f>AIRTEL!N33</f>
        <v>0</v>
      </c>
      <c r="O96" s="219">
        <f>AIRTEL!O33</f>
        <v>0</v>
      </c>
      <c r="P96" s="219">
        <f>AIRTEL!P33</f>
        <v>0</v>
      </c>
      <c r="Q96" s="219">
        <f>AIRTEL!Q33</f>
        <v>0</v>
      </c>
      <c r="R96" s="219">
        <f>AIRTEL!R33</f>
        <v>0</v>
      </c>
      <c r="S96" s="219">
        <f>AIRTEL!S33</f>
        <v>0</v>
      </c>
      <c r="T96" s="219">
        <f>AIRTEL!T33</f>
        <v>0</v>
      </c>
      <c r="U96" s="219">
        <f>AIRTEL!U33</f>
        <v>0</v>
      </c>
      <c r="V96" s="219">
        <f>AIRTEL!V33</f>
        <v>0</v>
      </c>
      <c r="W96" s="219">
        <f>AIRTEL!W33</f>
        <v>8910032.9560000002</v>
      </c>
      <c r="X96" s="219">
        <f>AIRTEL!X33</f>
        <v>13216530.585000001</v>
      </c>
      <c r="Y96" s="219">
        <f>AIRTEL!Y33</f>
        <v>15419223.723000001</v>
      </c>
      <c r="Z96" s="219">
        <f>AIRTEL!Z33</f>
        <v>12743071.938000001</v>
      </c>
      <c r="AA96" s="219">
        <f>AIRTEL!AA33</f>
        <v>13051778.4790999</v>
      </c>
      <c r="AB96" s="219">
        <f>AIRTEL!AB33</f>
        <v>7631460.709999999</v>
      </c>
      <c r="AC96" s="219">
        <f>AIRTEL!AC33</f>
        <v>10286797.824000001</v>
      </c>
      <c r="AD96" s="219">
        <f>AIRTEL!AD33</f>
        <v>11503030.616</v>
      </c>
      <c r="AE96" s="219">
        <f>AIRTEL!AE33</f>
        <v>12682433.828259699</v>
      </c>
      <c r="AF96" s="219">
        <f>AIRTEL!AF33</f>
        <v>12093507.0688395</v>
      </c>
      <c r="AG96" s="219">
        <f>AIRTEL!AG33</f>
        <v>14841389.063000001</v>
      </c>
      <c r="AH96" s="219">
        <f>AIRTEL!AH33</f>
        <v>15580770.638434999</v>
      </c>
      <c r="AI96" s="219">
        <f>AIRTEL!AI33</f>
        <v>16906141.330369562</v>
      </c>
      <c r="AJ96" s="219">
        <f>AIRTEL!AJ33</f>
        <v>16187930.273687974</v>
      </c>
      <c r="AK96" s="219">
        <f>AIRTEL!AK33</f>
        <v>15572473</v>
      </c>
      <c r="AL96" s="219">
        <f>AIRTEL!AL33</f>
        <v>20315740.391248599</v>
      </c>
      <c r="AM96" s="219">
        <f>AIRTEL!AM33</f>
        <v>23804466.504640602</v>
      </c>
      <c r="AN96" s="219">
        <f>AIRTEL!AN33</f>
        <v>21477003.641245116</v>
      </c>
      <c r="AO96" s="219">
        <f>AIRTEL!AO33</f>
        <v>23806238.921</v>
      </c>
      <c r="AP96" s="219">
        <f>AIRTEL!AP33</f>
        <v>12876129.440999998</v>
      </c>
      <c r="AQ96" s="219">
        <f>AIRTEL!AQ33</f>
        <v>18999047.396000002</v>
      </c>
      <c r="AR96" s="219">
        <f>AIRTEL!AR33</f>
        <v>23082948.398000002</v>
      </c>
      <c r="AS96" s="219">
        <f>AIRTEL!AS33</f>
        <v>0</v>
      </c>
      <c r="AT96" s="219">
        <f>AIRTEL!AT33</f>
        <v>0</v>
      </c>
      <c r="AU96" s="219">
        <f>AIRTEL!AU33</f>
        <v>0</v>
      </c>
      <c r="AV96" s="219">
        <f>AIRTEL!AV33</f>
        <v>0</v>
      </c>
      <c r="AW96" s="219">
        <f>AIRTEL!AW33</f>
        <v>0</v>
      </c>
      <c r="AX96" s="219">
        <f>AIRTEL!AX33</f>
        <v>0</v>
      </c>
      <c r="AY96" s="206"/>
      <c r="AZ96" s="219">
        <f>SUM(O96:Q96)</f>
        <v>0</v>
      </c>
      <c r="BA96" s="219">
        <f>SUM(R96:T96)</f>
        <v>0</v>
      </c>
      <c r="BB96" s="219">
        <f>SUM(U96:W96)</f>
        <v>8910032.9560000002</v>
      </c>
      <c r="BC96" s="219">
        <f>SUM(X96:Z96)</f>
        <v>41378826.246000007</v>
      </c>
      <c r="BD96" s="212"/>
      <c r="BE96" s="219">
        <f>SUM(AA96:AC96)</f>
        <v>30970037.013099901</v>
      </c>
      <c r="BF96" s="219">
        <f>SUM(AD96:AF96)</f>
        <v>36278971.513099201</v>
      </c>
      <c r="BG96" s="219">
        <f>SUM(AG96:AI96)</f>
        <v>47328301.031804562</v>
      </c>
      <c r="BH96" s="219">
        <f>SUM(AJ96:AL96)</f>
        <v>52076143.664936572</v>
      </c>
      <c r="BI96" s="211"/>
      <c r="BJ96" s="219">
        <f>SUM(AM96:AO96)</f>
        <v>69087709.066885725</v>
      </c>
      <c r="BK96" s="219">
        <f>SUM(AP96:AR96)</f>
        <v>54958125.234999999</v>
      </c>
      <c r="BL96" s="219">
        <f>SUM(AS96:AU96)</f>
        <v>0</v>
      </c>
      <c r="BM96" s="219">
        <f>SUM(AV96:AX96)</f>
        <v>0</v>
      </c>
      <c r="BN96" s="212"/>
      <c r="BO96" s="219">
        <f>SUM(AZ96:BC96)</f>
        <v>50288859.202000007</v>
      </c>
      <c r="BP96" s="219">
        <f>SUM(BE96:BH96)</f>
        <v>166653453.22294024</v>
      </c>
      <c r="BQ96" s="219">
        <f>SUM(BJ96:BM96)</f>
        <v>124045834.30188572</v>
      </c>
    </row>
    <row r="97" spans="2:69" x14ac:dyDescent="0.35">
      <c r="B97" s="1" t="str">
        <f>B27</f>
        <v>MTN</v>
      </c>
      <c r="C97" s="219">
        <f>MTN!C33</f>
        <v>0</v>
      </c>
      <c r="D97" s="219">
        <f>MTN!D33</f>
        <v>0</v>
      </c>
      <c r="E97" s="219">
        <f>MTN!E33</f>
        <v>0</v>
      </c>
      <c r="F97" s="219">
        <f>MTN!F33</f>
        <v>0</v>
      </c>
      <c r="G97" s="219">
        <f>MTN!G33</f>
        <v>0</v>
      </c>
      <c r="H97" s="219">
        <f>MTN!H33</f>
        <v>0</v>
      </c>
      <c r="I97" s="219">
        <f>MTN!I33</f>
        <v>0</v>
      </c>
      <c r="J97" s="219">
        <f>MTN!J33</f>
        <v>0</v>
      </c>
      <c r="K97" s="219">
        <f>MTN!K33</f>
        <v>0</v>
      </c>
      <c r="L97" s="219">
        <f>MTN!L33</f>
        <v>0</v>
      </c>
      <c r="M97" s="219">
        <f>MTN!M33</f>
        <v>0</v>
      </c>
      <c r="N97" s="219">
        <f>MTN!N33</f>
        <v>0</v>
      </c>
      <c r="O97" s="219">
        <f>MTN!O33</f>
        <v>0</v>
      </c>
      <c r="P97" s="219">
        <f>MTN!P33</f>
        <v>0</v>
      </c>
      <c r="Q97" s="219">
        <f>MTN!Q33</f>
        <v>0</v>
      </c>
      <c r="R97" s="219">
        <f>MTN!R33</f>
        <v>0</v>
      </c>
      <c r="S97" s="219">
        <f>MTN!S33</f>
        <v>0</v>
      </c>
      <c r="T97" s="219">
        <f>MTN!T33</f>
        <v>0</v>
      </c>
      <c r="U97" s="219">
        <f>MTN!U33</f>
        <v>0</v>
      </c>
      <c r="V97" s="219">
        <f>MTN!V33</f>
        <v>0</v>
      </c>
      <c r="W97" s="219">
        <f>MTN!W33</f>
        <v>24423817.48</v>
      </c>
      <c r="X97" s="219">
        <f>MTN!X33</f>
        <v>31785453.772999998</v>
      </c>
      <c r="Y97" s="219">
        <f>MTN!Y33</f>
        <v>35113634.641000003</v>
      </c>
      <c r="Z97" s="219">
        <f>MTN!Z33</f>
        <v>54040673.826999992</v>
      </c>
      <c r="AA97" s="219">
        <f>MTN!AA33</f>
        <v>50828127.75</v>
      </c>
      <c r="AB97" s="219">
        <f>MTN!AB33</f>
        <v>55855934.741999999</v>
      </c>
      <c r="AC97" s="219">
        <f>MTN!AC33</f>
        <v>69873539.088402018</v>
      </c>
      <c r="AD97" s="219">
        <f>MTN!AD33</f>
        <v>74286644.172000006</v>
      </c>
      <c r="AE97" s="219">
        <f>MTN!AE33</f>
        <v>81360822.171695545</v>
      </c>
      <c r="AF97" s="219">
        <f>MTN!AF33</f>
        <v>82981517.929858729</v>
      </c>
      <c r="AG97" s="219">
        <f>MTN!AG33</f>
        <v>93205545.471942797</v>
      </c>
      <c r="AH97" s="219">
        <f>MTN!AH33</f>
        <v>92959468.365913376</v>
      </c>
      <c r="AI97" s="219">
        <f>MTN!AI33</f>
        <v>93813349.574825063</v>
      </c>
      <c r="AJ97" s="219">
        <f>MTN!AJ33</f>
        <v>85812671.385952905</v>
      </c>
      <c r="AK97" s="219">
        <f>MTN!AK33</f>
        <v>79692850.489743486</v>
      </c>
      <c r="AL97" s="219">
        <f>MTN!AL33</f>
        <v>101817513.627</v>
      </c>
      <c r="AM97" s="219">
        <f>MTN!AM33</f>
        <v>61552984.883000001</v>
      </c>
      <c r="AN97" s="219">
        <f>MTN!AN33</f>
        <v>71764172.170000002</v>
      </c>
      <c r="AO97" s="219">
        <f>MTN!AO33</f>
        <v>91634781.400000006</v>
      </c>
      <c r="AP97" s="219">
        <f>MTN!AP33</f>
        <v>58419187.276999995</v>
      </c>
      <c r="AQ97" s="219">
        <f>MTN!AQ33</f>
        <v>83399128.203000009</v>
      </c>
      <c r="AR97" s="219">
        <f>MTN!AR33</f>
        <v>93315106.211999997</v>
      </c>
      <c r="AS97" s="219">
        <f>MTN!AS33</f>
        <v>0</v>
      </c>
      <c r="AT97" s="219">
        <f>MTN!AT33</f>
        <v>0</v>
      </c>
      <c r="AU97" s="219">
        <f>MTN!AU33</f>
        <v>0</v>
      </c>
      <c r="AV97" s="219">
        <f>MTN!AV33</f>
        <v>0</v>
      </c>
      <c r="AW97" s="219">
        <f>MTN!AW33</f>
        <v>0</v>
      </c>
      <c r="AX97" s="219">
        <f>MTN!AX33</f>
        <v>0</v>
      </c>
      <c r="AY97" s="206"/>
      <c r="AZ97" s="219">
        <f>SUM(O97:Q97)</f>
        <v>0</v>
      </c>
      <c r="BA97" s="219">
        <f>SUM(R97:T97)</f>
        <v>0</v>
      </c>
      <c r="BB97" s="219">
        <f>SUM(U97:W97)</f>
        <v>24423817.48</v>
      </c>
      <c r="BC97" s="219">
        <f>SUM(X97:Z97)</f>
        <v>120939762.241</v>
      </c>
      <c r="BD97" s="212"/>
      <c r="BE97" s="219">
        <f>SUM(AA97:AC97)</f>
        <v>176557601.58040202</v>
      </c>
      <c r="BF97" s="219">
        <f>SUM(AD97:AF97)</f>
        <v>238628984.27355427</v>
      </c>
      <c r="BG97" s="219">
        <f>SUM(AG97:AI97)</f>
        <v>279978363.41268122</v>
      </c>
      <c r="BH97" s="219">
        <f>SUM(AJ97:AL97)</f>
        <v>267323035.50269639</v>
      </c>
      <c r="BI97" s="211"/>
      <c r="BJ97" s="219">
        <f>SUM(AM97:AO97)</f>
        <v>224951938.45300001</v>
      </c>
      <c r="BK97" s="219">
        <f>SUM(AP97:AR97)</f>
        <v>235133421.69200003</v>
      </c>
      <c r="BL97" s="219">
        <f>SUM(AS97:AU97)</f>
        <v>0</v>
      </c>
      <c r="BM97" s="219">
        <f>SUM(AV97:AX97)</f>
        <v>0</v>
      </c>
      <c r="BN97" s="212"/>
      <c r="BO97" s="219">
        <f>SUM(AZ97:BC97)</f>
        <v>145363579.72099999</v>
      </c>
      <c r="BP97" s="219">
        <f>SUM(BE97:BH97)</f>
        <v>962487984.76933396</v>
      </c>
      <c r="BQ97" s="219">
        <f>SUM(BJ97:BM97)</f>
        <v>460085360.14500004</v>
      </c>
    </row>
    <row r="98" spans="2:69" x14ac:dyDescent="0.35">
      <c r="B98" s="6"/>
      <c r="C98" s="218">
        <f>C95-'Vue Globale du Marché'!C33</f>
        <v>0</v>
      </c>
      <c r="D98" s="218">
        <f>D95-'Vue Globale du Marché'!D33</f>
        <v>0</v>
      </c>
      <c r="E98" s="218">
        <f>E95-'Vue Globale du Marché'!E33</f>
        <v>0</v>
      </c>
      <c r="F98" s="218">
        <f>F95-'Vue Globale du Marché'!F33</f>
        <v>0</v>
      </c>
      <c r="G98" s="218">
        <f>G95-'Vue Globale du Marché'!G33</f>
        <v>0</v>
      </c>
      <c r="H98" s="218">
        <f>H95-'Vue Globale du Marché'!H33</f>
        <v>0</v>
      </c>
      <c r="I98" s="218">
        <f>I95-'Vue Globale du Marché'!I33</f>
        <v>0</v>
      </c>
      <c r="J98" s="218">
        <f>J95-'Vue Globale du Marché'!J33</f>
        <v>0</v>
      </c>
      <c r="K98" s="218">
        <f>K95-'Vue Globale du Marché'!K33</f>
        <v>0</v>
      </c>
      <c r="L98" s="218">
        <f>L95-'Vue Globale du Marché'!L33</f>
        <v>0</v>
      </c>
      <c r="M98" s="218">
        <f>M95-'Vue Globale du Marché'!M33</f>
        <v>0</v>
      </c>
      <c r="N98" s="218">
        <f>N95-'Vue Globale du Marché'!N33</f>
        <v>0</v>
      </c>
      <c r="O98" s="218">
        <f>O95-'Vue Globale du Marché'!O33</f>
        <v>0</v>
      </c>
      <c r="P98" s="218">
        <f>P95-'Vue Globale du Marché'!P33</f>
        <v>0</v>
      </c>
      <c r="Q98" s="218">
        <f>Q95-'Vue Globale du Marché'!Q33</f>
        <v>0</v>
      </c>
      <c r="R98" s="218">
        <f>R95-'Vue Globale du Marché'!R33</f>
        <v>0</v>
      </c>
      <c r="S98" s="218">
        <f>S95-'Vue Globale du Marché'!S33</f>
        <v>0</v>
      </c>
      <c r="T98" s="218">
        <f>T95-'Vue Globale du Marché'!T33</f>
        <v>0</v>
      </c>
      <c r="U98" s="218">
        <f>U95-'Vue Globale du Marché'!U33</f>
        <v>0</v>
      </c>
      <c r="V98" s="218">
        <f>V95-'Vue Globale du Marché'!V33</f>
        <v>0</v>
      </c>
      <c r="W98" s="218">
        <f>W95-'Vue Globale du Marché'!W33</f>
        <v>0</v>
      </c>
      <c r="X98" s="218">
        <f>X95-'Vue Globale du Marché'!X33</f>
        <v>0</v>
      </c>
      <c r="Y98" s="218">
        <f>Y95-'Vue Globale du Marché'!Y33</f>
        <v>0</v>
      </c>
      <c r="Z98" s="218">
        <f>Z95-'Vue Globale du Marché'!Z33</f>
        <v>0</v>
      </c>
      <c r="AA98" s="218">
        <f>AA95-'Vue Globale du Marché'!AA33</f>
        <v>0</v>
      </c>
      <c r="AB98" s="218">
        <f>AB95-'Vue Globale du Marché'!AB33</f>
        <v>0</v>
      </c>
      <c r="AC98" s="218">
        <f>AC95-'Vue Globale du Marché'!AC33</f>
        <v>0</v>
      </c>
      <c r="AD98" s="218">
        <f>AD95-'Vue Globale du Marché'!AD33</f>
        <v>0</v>
      </c>
      <c r="AE98" s="218">
        <f>AE95-'Vue Globale du Marché'!AE33</f>
        <v>0</v>
      </c>
      <c r="AF98" s="218">
        <f>AF95-'Vue Globale du Marché'!AF33</f>
        <v>0</v>
      </c>
      <c r="AG98" s="218">
        <f>AG95-'Vue Globale du Marché'!AG33</f>
        <v>0</v>
      </c>
      <c r="AH98" s="218">
        <f>AH95-'Vue Globale du Marché'!AH33</f>
        <v>0</v>
      </c>
      <c r="AI98" s="218">
        <f>AI95-'Vue Globale du Marché'!AI33</f>
        <v>0</v>
      </c>
      <c r="AJ98" s="218">
        <f>AJ95-'Vue Globale du Marché'!AJ33</f>
        <v>0</v>
      </c>
      <c r="AK98" s="218">
        <f>AK95-'Vue Globale du Marché'!AK33</f>
        <v>0</v>
      </c>
      <c r="AL98" s="218">
        <f>AL95-'Vue Globale du Marché'!AL33</f>
        <v>0</v>
      </c>
      <c r="AM98" s="218">
        <f>AM95-'Vue Globale du Marché'!AM33</f>
        <v>0</v>
      </c>
      <c r="AN98" s="218">
        <f>AN95-'Vue Globale du Marché'!AN33</f>
        <v>0</v>
      </c>
      <c r="AO98" s="218">
        <f>AO95-'Vue Globale du Marché'!AO33</f>
        <v>0</v>
      </c>
      <c r="AP98" s="218">
        <f>AP95-'Vue Globale du Marché'!AP33</f>
        <v>0</v>
      </c>
      <c r="AQ98" s="218">
        <f>AQ95-'Vue Globale du Marché'!AQ33</f>
        <v>0</v>
      </c>
      <c r="AR98" s="218">
        <f>AR95-'Vue Globale du Marché'!AR33</f>
        <v>0</v>
      </c>
      <c r="AS98" s="218">
        <f>AS95-'Vue Globale du Marché'!AS33</f>
        <v>0</v>
      </c>
      <c r="AT98" s="218">
        <f>AT95-'Vue Globale du Marché'!AT33</f>
        <v>0</v>
      </c>
      <c r="AU98" s="218">
        <f>AU95-'Vue Globale du Marché'!AU33</f>
        <v>0</v>
      </c>
      <c r="AV98" s="218">
        <f>AV95-'Vue Globale du Marché'!AV33</f>
        <v>0</v>
      </c>
      <c r="AW98" s="218">
        <f>AW95-'Vue Globale du Marché'!AW33</f>
        <v>0</v>
      </c>
      <c r="AX98" s="218">
        <f>AX95-'Vue Globale du Marché'!AX33</f>
        <v>0</v>
      </c>
      <c r="AY98" s="218"/>
      <c r="AZ98" s="218">
        <f>AZ95-'Vue Globale du Marché'!AZ33</f>
        <v>0</v>
      </c>
      <c r="BA98" s="218">
        <f>BA95-'Vue Globale du Marché'!BA33</f>
        <v>0</v>
      </c>
      <c r="BB98" s="218">
        <f>BB95-'Vue Globale du Marché'!BB33</f>
        <v>0</v>
      </c>
      <c r="BC98" s="218">
        <f>BC95-'Vue Globale du Marché'!BC33</f>
        <v>0</v>
      </c>
      <c r="BD98" s="218"/>
      <c r="BE98" s="218">
        <f>BE95-'Vue Globale du Marché'!BE33</f>
        <v>0</v>
      </c>
      <c r="BF98" s="218">
        <f>BF95-'Vue Globale du Marché'!BF33</f>
        <v>0</v>
      </c>
      <c r="BG98" s="218">
        <f>BG95-'Vue Globale du Marché'!BG33</f>
        <v>0</v>
      </c>
      <c r="BH98" s="218">
        <f>BH95-'Vue Globale du Marché'!BH33</f>
        <v>0</v>
      </c>
      <c r="BI98" s="218"/>
      <c r="BJ98" s="218">
        <f>BJ95-'Vue Globale du Marché'!BJ33</f>
        <v>0</v>
      </c>
      <c r="BK98" s="218">
        <f>BK95-'Vue Globale du Marché'!BK33</f>
        <v>0</v>
      </c>
      <c r="BL98" s="218">
        <f>BL95-'Vue Globale du Marché'!BL33</f>
        <v>0</v>
      </c>
      <c r="BM98" s="218">
        <f>BM95-'Vue Globale du Marché'!BM33</f>
        <v>0</v>
      </c>
      <c r="BN98" s="218"/>
      <c r="BO98" s="218">
        <f>BO95-'Vue Globale du Marché'!BO33</f>
        <v>0</v>
      </c>
      <c r="BP98" s="218">
        <f>BP95-'Vue Globale du Marché'!BP33</f>
        <v>0</v>
      </c>
      <c r="BQ98" s="218">
        <f>BQ95-'Vue Globale du Marché'!BQ33</f>
        <v>0</v>
      </c>
    </row>
    <row r="99" spans="2:69" x14ac:dyDescent="0.35">
      <c r="B99" s="7" t="s">
        <v>35</v>
      </c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206"/>
      <c r="AZ99" s="93"/>
      <c r="BA99" s="93"/>
      <c r="BB99" s="93"/>
      <c r="BC99" s="93"/>
      <c r="BD99" s="206"/>
      <c r="BE99" s="93"/>
      <c r="BF99" s="93"/>
      <c r="BG99" s="93"/>
      <c r="BH99" s="93"/>
      <c r="BI99" s="206"/>
      <c r="BJ99" s="93"/>
      <c r="BK99" s="93"/>
      <c r="BL99" s="93"/>
      <c r="BM99" s="93"/>
      <c r="BN99" s="206"/>
      <c r="BO99" s="93"/>
      <c r="BP99" s="93"/>
      <c r="BQ99" s="93"/>
    </row>
    <row r="100" spans="2:69" x14ac:dyDescent="0.35">
      <c r="B100" s="1" t="str">
        <f>B96</f>
        <v>AIRTTEL</v>
      </c>
      <c r="C100" s="208">
        <f>IF(ISERROR(C96/C$95),0,C96/C$95)</f>
        <v>0</v>
      </c>
      <c r="D100" s="208">
        <f t="shared" ref="D100:Z100" si="144">IF(ISERROR(D96/D$95),0,D96/D$95)</f>
        <v>0</v>
      </c>
      <c r="E100" s="208">
        <f t="shared" si="144"/>
        <v>0</v>
      </c>
      <c r="F100" s="208">
        <f t="shared" si="144"/>
        <v>0</v>
      </c>
      <c r="G100" s="208">
        <f t="shared" si="144"/>
        <v>0</v>
      </c>
      <c r="H100" s="208">
        <f t="shared" si="144"/>
        <v>0</v>
      </c>
      <c r="I100" s="208">
        <f t="shared" si="144"/>
        <v>0</v>
      </c>
      <c r="J100" s="208">
        <f t="shared" si="144"/>
        <v>0</v>
      </c>
      <c r="K100" s="208">
        <f t="shared" si="144"/>
        <v>0</v>
      </c>
      <c r="L100" s="208">
        <f t="shared" si="144"/>
        <v>0</v>
      </c>
      <c r="M100" s="208">
        <f t="shared" si="144"/>
        <v>0</v>
      </c>
      <c r="N100" s="208">
        <f t="shared" si="144"/>
        <v>0</v>
      </c>
      <c r="O100" s="208">
        <f t="shared" si="144"/>
        <v>0</v>
      </c>
      <c r="P100" s="208">
        <f t="shared" si="144"/>
        <v>0</v>
      </c>
      <c r="Q100" s="208">
        <f t="shared" si="144"/>
        <v>0</v>
      </c>
      <c r="R100" s="208">
        <f t="shared" si="144"/>
        <v>0</v>
      </c>
      <c r="S100" s="208">
        <f t="shared" si="144"/>
        <v>0</v>
      </c>
      <c r="T100" s="208">
        <f t="shared" si="144"/>
        <v>0</v>
      </c>
      <c r="U100" s="208">
        <f t="shared" si="144"/>
        <v>0</v>
      </c>
      <c r="V100" s="208">
        <f t="shared" si="144"/>
        <v>0</v>
      </c>
      <c r="W100" s="209">
        <f t="shared" si="144"/>
        <v>0.26729684208270504</v>
      </c>
      <c r="X100" s="209">
        <f t="shared" si="144"/>
        <v>0.29368772896456735</v>
      </c>
      <c r="Y100" s="209">
        <f t="shared" si="144"/>
        <v>0.30513262503244371</v>
      </c>
      <c r="Z100" s="209">
        <f t="shared" si="144"/>
        <v>0.190810979408681</v>
      </c>
      <c r="AA100" s="209">
        <f t="shared" ref="AA100:AL100" si="145">IF(ISERROR(AA96/AA$95),0,AA96/AA$95)</f>
        <v>0.20431743328317978</v>
      </c>
      <c r="AB100" s="209">
        <f t="shared" si="145"/>
        <v>0.12020434380190959</v>
      </c>
      <c r="AC100" s="209">
        <f t="shared" si="145"/>
        <v>0.1283277768061436</v>
      </c>
      <c r="AD100" s="209">
        <f t="shared" si="145"/>
        <v>0.13408409163953386</v>
      </c>
      <c r="AE100" s="209">
        <f t="shared" si="145"/>
        <v>0.13485745142922034</v>
      </c>
      <c r="AF100" s="209">
        <f t="shared" si="145"/>
        <v>0.12719962018421854</v>
      </c>
      <c r="AG100" s="209">
        <f t="shared" si="145"/>
        <v>0.13736057507675276</v>
      </c>
      <c r="AH100" s="209">
        <f t="shared" si="145"/>
        <v>0.14354833545014395</v>
      </c>
      <c r="AI100" s="209">
        <f t="shared" si="145"/>
        <v>0.15269345254527697</v>
      </c>
      <c r="AJ100" s="209">
        <f t="shared" si="145"/>
        <v>0.15870426262488546</v>
      </c>
      <c r="AK100" s="209">
        <f t="shared" si="145"/>
        <v>0.16346423262475535</v>
      </c>
      <c r="AL100" s="209">
        <f t="shared" si="145"/>
        <v>0.16634077716633269</v>
      </c>
      <c r="AM100" s="209">
        <f t="shared" ref="AM100:AX100" si="146">IF(ISERROR(AM96/AM$95),0,AM96/AM$95)</f>
        <v>0.27887977109971901</v>
      </c>
      <c r="AN100" s="209">
        <f t="shared" si="146"/>
        <v>0.23033818969338798</v>
      </c>
      <c r="AO100" s="209">
        <f t="shared" si="146"/>
        <v>0.20621992819193213</v>
      </c>
      <c r="AP100" s="209">
        <f t="shared" si="146"/>
        <v>0.18060273849304817</v>
      </c>
      <c r="AQ100" s="209">
        <f t="shared" si="146"/>
        <v>0.18554087790003107</v>
      </c>
      <c r="AR100" s="209">
        <f t="shared" si="146"/>
        <v>0.1983104311780903</v>
      </c>
      <c r="AS100" s="209">
        <f t="shared" si="146"/>
        <v>0</v>
      </c>
      <c r="AT100" s="209">
        <f t="shared" si="146"/>
        <v>0</v>
      </c>
      <c r="AU100" s="209">
        <f t="shared" si="146"/>
        <v>0</v>
      </c>
      <c r="AV100" s="209">
        <f t="shared" si="146"/>
        <v>0</v>
      </c>
      <c r="AW100" s="209">
        <f t="shared" si="146"/>
        <v>0</v>
      </c>
      <c r="AX100" s="209">
        <f t="shared" si="146"/>
        <v>0</v>
      </c>
      <c r="AY100" s="206"/>
      <c r="AZ100" s="209">
        <f t="shared" ref="AZ100:BC101" si="147">IF(ISERROR(AZ96/AZ$95),0,AZ96/AZ$95)</f>
        <v>0</v>
      </c>
      <c r="BA100" s="209">
        <f t="shared" si="147"/>
        <v>0</v>
      </c>
      <c r="BB100" s="209">
        <f t="shared" si="147"/>
        <v>0.26729684208270504</v>
      </c>
      <c r="BC100" s="209">
        <f t="shared" si="147"/>
        <v>0.25492352189419154</v>
      </c>
      <c r="BD100" s="206"/>
      <c r="BE100" s="209">
        <f t="shared" ref="BE100:BH101" si="148">IF(ISERROR(BE96/BE$95),0,BE96/BE$95)</f>
        <v>0.14923331283965965</v>
      </c>
      <c r="BF100" s="209">
        <f t="shared" si="148"/>
        <v>0.13196770318736811</v>
      </c>
      <c r="BG100" s="209">
        <f t="shared" si="148"/>
        <v>0.1445992586558893</v>
      </c>
      <c r="BH100" s="209">
        <f t="shared" si="148"/>
        <v>0.1630440748177534</v>
      </c>
      <c r="BI100" s="210"/>
      <c r="BJ100" s="209">
        <f t="shared" ref="BJ100:BM101" si="149">IF(ISERROR(BJ96/BJ$95),0,BJ96/BJ$95)</f>
        <v>0.23496052198951628</v>
      </c>
      <c r="BK100" s="209">
        <f t="shared" si="149"/>
        <v>0.18945097096824373</v>
      </c>
      <c r="BL100" s="209">
        <f t="shared" si="149"/>
        <v>0</v>
      </c>
      <c r="BM100" s="209">
        <f t="shared" si="149"/>
        <v>0</v>
      </c>
      <c r="BN100" s="210"/>
      <c r="BO100" s="209">
        <f t="shared" ref="BO100:BQ101" si="150">IF(ISERROR(BO96/BO$95),0,BO96/BO$95)</f>
        <v>0.25703159888434329</v>
      </c>
      <c r="BP100" s="209">
        <f t="shared" si="150"/>
        <v>0.14759307170522998</v>
      </c>
      <c r="BQ100" s="209">
        <f t="shared" si="150"/>
        <v>0.21235954436459226</v>
      </c>
    </row>
    <row r="101" spans="2:69" x14ac:dyDescent="0.35">
      <c r="B101" s="1" t="str">
        <f>B97</f>
        <v>MTN</v>
      </c>
      <c r="C101" s="208">
        <f>IF(ISERROR(C97/C$95),0,C97/C$95)</f>
        <v>0</v>
      </c>
      <c r="D101" s="208">
        <f t="shared" ref="D101:Z101" si="151">IF(ISERROR(D97/D$95),0,D97/D$95)</f>
        <v>0</v>
      </c>
      <c r="E101" s="208">
        <f t="shared" si="151"/>
        <v>0</v>
      </c>
      <c r="F101" s="208">
        <f t="shared" si="151"/>
        <v>0</v>
      </c>
      <c r="G101" s="208">
        <f t="shared" si="151"/>
        <v>0</v>
      </c>
      <c r="H101" s="208">
        <f t="shared" si="151"/>
        <v>0</v>
      </c>
      <c r="I101" s="208">
        <f t="shared" si="151"/>
        <v>0</v>
      </c>
      <c r="J101" s="208">
        <f t="shared" si="151"/>
        <v>0</v>
      </c>
      <c r="K101" s="208">
        <f t="shared" si="151"/>
        <v>0</v>
      </c>
      <c r="L101" s="208">
        <f t="shared" si="151"/>
        <v>0</v>
      </c>
      <c r="M101" s="208">
        <f t="shared" si="151"/>
        <v>0</v>
      </c>
      <c r="N101" s="208">
        <f t="shared" si="151"/>
        <v>0</v>
      </c>
      <c r="O101" s="208">
        <f t="shared" si="151"/>
        <v>0</v>
      </c>
      <c r="P101" s="208">
        <f t="shared" si="151"/>
        <v>0</v>
      </c>
      <c r="Q101" s="208">
        <f t="shared" si="151"/>
        <v>0</v>
      </c>
      <c r="R101" s="208">
        <f t="shared" si="151"/>
        <v>0</v>
      </c>
      <c r="S101" s="208">
        <f t="shared" si="151"/>
        <v>0</v>
      </c>
      <c r="T101" s="208">
        <f t="shared" si="151"/>
        <v>0</v>
      </c>
      <c r="U101" s="208">
        <f t="shared" si="151"/>
        <v>0</v>
      </c>
      <c r="V101" s="208">
        <f t="shared" si="151"/>
        <v>0</v>
      </c>
      <c r="W101" s="209">
        <f t="shared" si="151"/>
        <v>0.73270315791729501</v>
      </c>
      <c r="X101" s="209">
        <f t="shared" si="151"/>
        <v>0.7063122710354327</v>
      </c>
      <c r="Y101" s="209">
        <f t="shared" si="151"/>
        <v>0.69486737496755624</v>
      </c>
      <c r="Z101" s="209">
        <f t="shared" si="151"/>
        <v>0.80918902059131903</v>
      </c>
      <c r="AA101" s="209">
        <f t="shared" ref="AA101:AL101" si="152">IF(ISERROR(AA97/AA$95),0,AA97/AA$95)</f>
        <v>0.79568256671682025</v>
      </c>
      <c r="AB101" s="209">
        <f t="shared" si="152"/>
        <v>0.87979565619809041</v>
      </c>
      <c r="AC101" s="209">
        <f t="shared" si="152"/>
        <v>0.8716722231938564</v>
      </c>
      <c r="AD101" s="209">
        <f t="shared" si="152"/>
        <v>0.86591590836046617</v>
      </c>
      <c r="AE101" s="209">
        <f t="shared" si="152"/>
        <v>0.86514254857077977</v>
      </c>
      <c r="AF101" s="209">
        <f t="shared" si="152"/>
        <v>0.8728003798157814</v>
      </c>
      <c r="AG101" s="209">
        <f t="shared" si="152"/>
        <v>0.86263942492324719</v>
      </c>
      <c r="AH101" s="209">
        <f t="shared" si="152"/>
        <v>0.85645166454985611</v>
      </c>
      <c r="AI101" s="209">
        <f t="shared" si="152"/>
        <v>0.847306547454723</v>
      </c>
      <c r="AJ101" s="209">
        <f t="shared" si="152"/>
        <v>0.84129573737511454</v>
      </c>
      <c r="AK101" s="209">
        <f t="shared" si="152"/>
        <v>0.8365357673752446</v>
      </c>
      <c r="AL101" s="209">
        <f t="shared" si="152"/>
        <v>0.83365922283366733</v>
      </c>
      <c r="AM101" s="209">
        <f t="shared" ref="AM101:AX101" si="153">IF(ISERROR(AM97/AM$95),0,AM97/AM$95)</f>
        <v>0.72112022890028105</v>
      </c>
      <c r="AN101" s="209">
        <f t="shared" si="153"/>
        <v>0.76966181030661207</v>
      </c>
      <c r="AO101" s="209">
        <f t="shared" si="153"/>
        <v>0.79378007180806787</v>
      </c>
      <c r="AP101" s="209">
        <f t="shared" si="153"/>
        <v>0.8193972615069518</v>
      </c>
      <c r="AQ101" s="209">
        <f t="shared" si="153"/>
        <v>0.81445912209996896</v>
      </c>
      <c r="AR101" s="209">
        <f t="shared" si="153"/>
        <v>0.80168956882190967</v>
      </c>
      <c r="AS101" s="209">
        <f t="shared" si="153"/>
        <v>0</v>
      </c>
      <c r="AT101" s="209">
        <f t="shared" si="153"/>
        <v>0</v>
      </c>
      <c r="AU101" s="209">
        <f t="shared" si="153"/>
        <v>0</v>
      </c>
      <c r="AV101" s="209">
        <f t="shared" si="153"/>
        <v>0</v>
      </c>
      <c r="AW101" s="209">
        <f t="shared" si="153"/>
        <v>0</v>
      </c>
      <c r="AX101" s="209">
        <f t="shared" si="153"/>
        <v>0</v>
      </c>
      <c r="AY101" s="206"/>
      <c r="AZ101" s="209">
        <f t="shared" si="147"/>
        <v>0</v>
      </c>
      <c r="BA101" s="209">
        <f t="shared" si="147"/>
        <v>0</v>
      </c>
      <c r="BB101" s="209">
        <f t="shared" si="147"/>
        <v>0.73270315791729501</v>
      </c>
      <c r="BC101" s="209">
        <f t="shared" si="147"/>
        <v>0.74507647810580857</v>
      </c>
      <c r="BD101" s="206"/>
      <c r="BE101" s="209">
        <f t="shared" si="148"/>
        <v>0.85076668716034032</v>
      </c>
      <c r="BF101" s="209">
        <f t="shared" si="148"/>
        <v>0.86803229681263194</v>
      </c>
      <c r="BG101" s="209">
        <f t="shared" si="148"/>
        <v>0.8554007413441107</v>
      </c>
      <c r="BH101" s="209">
        <f t="shared" si="148"/>
        <v>0.83695592518224671</v>
      </c>
      <c r="BI101" s="210"/>
      <c r="BJ101" s="209">
        <f t="shared" si="149"/>
        <v>0.76503947801048378</v>
      </c>
      <c r="BK101" s="209">
        <f t="shared" si="149"/>
        <v>0.81054902903175619</v>
      </c>
      <c r="BL101" s="209">
        <f t="shared" si="149"/>
        <v>0</v>
      </c>
      <c r="BM101" s="209">
        <f t="shared" si="149"/>
        <v>0</v>
      </c>
      <c r="BN101" s="210"/>
      <c r="BO101" s="209">
        <f t="shared" si="150"/>
        <v>0.74296840111565676</v>
      </c>
      <c r="BP101" s="209">
        <f t="shared" si="150"/>
        <v>0.85240692829476994</v>
      </c>
      <c r="BQ101" s="209">
        <f t="shared" si="150"/>
        <v>0.78764045563540763</v>
      </c>
    </row>
    <row r="102" spans="2:69" x14ac:dyDescent="0.35"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206"/>
      <c r="AZ102" s="93"/>
      <c r="BA102" s="93"/>
      <c r="BB102" s="93"/>
      <c r="BC102" s="93"/>
      <c r="BD102" s="206"/>
      <c r="BE102" s="93"/>
      <c r="BF102" s="93"/>
      <c r="BG102" s="93"/>
      <c r="BH102" s="93"/>
      <c r="BI102" s="206"/>
      <c r="BJ102" s="93"/>
      <c r="BK102" s="93"/>
      <c r="BL102" s="93"/>
      <c r="BM102" s="93"/>
      <c r="BN102" s="206"/>
      <c r="BO102" s="93"/>
      <c r="BP102" s="93"/>
      <c r="BQ102" s="93"/>
    </row>
    <row r="103" spans="2:69" x14ac:dyDescent="0.35">
      <c r="B103" s="4" t="s">
        <v>64</v>
      </c>
      <c r="C103" s="57">
        <f>C104+C105</f>
        <v>0</v>
      </c>
      <c r="D103" s="57">
        <f t="shared" ref="D103:Z103" si="154">D104+D105</f>
        <v>0</v>
      </c>
      <c r="E103" s="57">
        <f t="shared" si="154"/>
        <v>0</v>
      </c>
      <c r="F103" s="57">
        <f t="shared" si="154"/>
        <v>0</v>
      </c>
      <c r="G103" s="57">
        <f t="shared" si="154"/>
        <v>0</v>
      </c>
      <c r="H103" s="57">
        <f t="shared" si="154"/>
        <v>0</v>
      </c>
      <c r="I103" s="57">
        <f t="shared" si="154"/>
        <v>0</v>
      </c>
      <c r="J103" s="57">
        <f t="shared" si="154"/>
        <v>0</v>
      </c>
      <c r="K103" s="57">
        <f t="shared" si="154"/>
        <v>0</v>
      </c>
      <c r="L103" s="57">
        <f t="shared" si="154"/>
        <v>0</v>
      </c>
      <c r="M103" s="57">
        <f t="shared" si="154"/>
        <v>0</v>
      </c>
      <c r="N103" s="57">
        <f t="shared" si="154"/>
        <v>0</v>
      </c>
      <c r="O103" s="57">
        <f t="shared" si="154"/>
        <v>0</v>
      </c>
      <c r="P103" s="57">
        <f t="shared" si="154"/>
        <v>0</v>
      </c>
      <c r="Q103" s="57">
        <f t="shared" si="154"/>
        <v>0</v>
      </c>
      <c r="R103" s="57">
        <f t="shared" si="154"/>
        <v>0</v>
      </c>
      <c r="S103" s="57">
        <f t="shared" si="154"/>
        <v>0</v>
      </c>
      <c r="T103" s="57">
        <f t="shared" si="154"/>
        <v>0</v>
      </c>
      <c r="U103" s="57">
        <f t="shared" si="154"/>
        <v>0</v>
      </c>
      <c r="V103" s="57">
        <f t="shared" si="154"/>
        <v>0</v>
      </c>
      <c r="W103" s="57">
        <f t="shared" si="154"/>
        <v>14200592.070999999</v>
      </c>
      <c r="X103" s="57">
        <f t="shared" si="154"/>
        <v>18465098.357999999</v>
      </c>
      <c r="Y103" s="57">
        <f t="shared" si="154"/>
        <v>19724536.945</v>
      </c>
      <c r="Z103" s="57">
        <f t="shared" si="154"/>
        <v>28558151.068</v>
      </c>
      <c r="AA103" s="57">
        <f t="shared" ref="AA103:AL103" si="155">AA104+AA105</f>
        <v>26013316.905999999</v>
      </c>
      <c r="AB103" s="57">
        <f t="shared" si="155"/>
        <v>27716948.932</v>
      </c>
      <c r="AC103" s="57">
        <f t="shared" si="155"/>
        <v>34899870.827</v>
      </c>
      <c r="AD103" s="57">
        <f t="shared" si="155"/>
        <v>37279631.644000001</v>
      </c>
      <c r="AE103" s="57">
        <f t="shared" si="155"/>
        <v>41121259.162999995</v>
      </c>
      <c r="AF103" s="57">
        <f t="shared" si="155"/>
        <v>42317233.828000002</v>
      </c>
      <c r="AG103" s="57">
        <f t="shared" si="155"/>
        <v>48333739.958999999</v>
      </c>
      <c r="AH103" s="57">
        <f t="shared" si="155"/>
        <v>48110139.520999998</v>
      </c>
      <c r="AI103" s="57">
        <f t="shared" si="155"/>
        <v>49013775.359999999</v>
      </c>
      <c r="AJ103" s="57">
        <f t="shared" si="155"/>
        <v>45501565.658999994</v>
      </c>
      <c r="AK103" s="57">
        <f t="shared" si="155"/>
        <v>42631436.796999998</v>
      </c>
      <c r="AL103" s="57">
        <f t="shared" si="155"/>
        <v>55115401.245999999</v>
      </c>
      <c r="AM103" s="57">
        <f t="shared" ref="AM103:AX103" si="156">AM104+AM105</f>
        <v>36821752.038000003</v>
      </c>
      <c r="AN103" s="57">
        <f t="shared" si="156"/>
        <v>41967115.259999998</v>
      </c>
      <c r="AO103" s="57">
        <f t="shared" si="156"/>
        <v>51831053.913999997</v>
      </c>
      <c r="AP103" s="57">
        <f t="shared" si="156"/>
        <v>31137945.902000003</v>
      </c>
      <c r="AQ103" s="57">
        <f t="shared" si="156"/>
        <v>43586377.859999999</v>
      </c>
      <c r="AR103" s="57">
        <f t="shared" si="156"/>
        <v>47639765.669999994</v>
      </c>
      <c r="AS103" s="57">
        <f t="shared" si="156"/>
        <v>0</v>
      </c>
      <c r="AT103" s="57">
        <f t="shared" si="156"/>
        <v>0</v>
      </c>
      <c r="AU103" s="57">
        <f t="shared" si="156"/>
        <v>0</v>
      </c>
      <c r="AV103" s="57">
        <f t="shared" si="156"/>
        <v>0</v>
      </c>
      <c r="AW103" s="57">
        <f t="shared" si="156"/>
        <v>0</v>
      </c>
      <c r="AX103" s="57">
        <f t="shared" si="156"/>
        <v>0</v>
      </c>
      <c r="AY103" s="206"/>
      <c r="AZ103" s="57">
        <f>SUM(AZ104:AZ105)</f>
        <v>0</v>
      </c>
      <c r="BA103" s="57">
        <f>SUM(BA104:BA105)</f>
        <v>0</v>
      </c>
      <c r="BB103" s="57">
        <f>SUM(BB104:BB105)</f>
        <v>14200592.070999999</v>
      </c>
      <c r="BC103" s="57">
        <f>SUM(BC104:BC105)</f>
        <v>66747786.371000007</v>
      </c>
      <c r="BD103" s="206"/>
      <c r="BE103" s="57">
        <f>SUM(BE104:BE105)</f>
        <v>88630136.665000007</v>
      </c>
      <c r="BF103" s="57">
        <f>SUM(BF104:BF105)</f>
        <v>120718124.63500001</v>
      </c>
      <c r="BG103" s="57">
        <f>SUM(BG104:BG105)</f>
        <v>145457654.84</v>
      </c>
      <c r="BH103" s="57">
        <f>SUM(BH104:BH105)</f>
        <v>143248403.70199999</v>
      </c>
      <c r="BI103" s="94"/>
      <c r="BJ103" s="57">
        <f>SUM(BJ104:BJ105)</f>
        <v>130619921.21200001</v>
      </c>
      <c r="BK103" s="57">
        <f>SUM(BK104:BK105)</f>
        <v>122364089.432</v>
      </c>
      <c r="BL103" s="57">
        <f>SUM(BL104:BL105)</f>
        <v>0</v>
      </c>
      <c r="BM103" s="57">
        <f>SUM(BM104:BM105)</f>
        <v>0</v>
      </c>
      <c r="BN103" s="94"/>
      <c r="BO103" s="57">
        <f>SUM(BO104:BO105)</f>
        <v>80948378.442000002</v>
      </c>
      <c r="BP103" s="57">
        <f>SUM(BP104:BP105)</f>
        <v>498054319.84200001</v>
      </c>
      <c r="BQ103" s="57">
        <f>SUM(BQ104:BQ105)</f>
        <v>252984010.64399999</v>
      </c>
    </row>
    <row r="104" spans="2:69" x14ac:dyDescent="0.35">
      <c r="B104" s="1" t="str">
        <f>B100</f>
        <v>AIRTTEL</v>
      </c>
      <c r="C104" s="219">
        <f>AIRTEL!C36</f>
        <v>0</v>
      </c>
      <c r="D104" s="219">
        <f>AIRTEL!D36</f>
        <v>0</v>
      </c>
      <c r="E104" s="219">
        <f>AIRTEL!E36</f>
        <v>0</v>
      </c>
      <c r="F104" s="219">
        <f>AIRTEL!F36</f>
        <v>0</v>
      </c>
      <c r="G104" s="219">
        <f>AIRTEL!G36</f>
        <v>0</v>
      </c>
      <c r="H104" s="219">
        <f>AIRTEL!H36</f>
        <v>0</v>
      </c>
      <c r="I104" s="219">
        <f>AIRTEL!I36</f>
        <v>0</v>
      </c>
      <c r="J104" s="219">
        <f>AIRTEL!J36</f>
        <v>0</v>
      </c>
      <c r="K104" s="219">
        <f>AIRTEL!K36</f>
        <v>0</v>
      </c>
      <c r="L104" s="219">
        <f>AIRTEL!L36</f>
        <v>0</v>
      </c>
      <c r="M104" s="219">
        <f>AIRTEL!M36</f>
        <v>0</v>
      </c>
      <c r="N104" s="219">
        <f>AIRTEL!N36</f>
        <v>0</v>
      </c>
      <c r="O104" s="219">
        <f>AIRTEL!O36</f>
        <v>0</v>
      </c>
      <c r="P104" s="219">
        <f>AIRTEL!P36</f>
        <v>0</v>
      </c>
      <c r="Q104" s="219">
        <f>AIRTEL!Q36</f>
        <v>0</v>
      </c>
      <c r="R104" s="219">
        <f>AIRTEL!R36</f>
        <v>0</v>
      </c>
      <c r="S104" s="219">
        <f>AIRTEL!S36</f>
        <v>0</v>
      </c>
      <c r="T104" s="219">
        <f>AIRTEL!T36</f>
        <v>0</v>
      </c>
      <c r="U104" s="219">
        <f>AIRTEL!U36</f>
        <v>0</v>
      </c>
      <c r="V104" s="219">
        <f>AIRTEL!V36</f>
        <v>0</v>
      </c>
      <c r="W104" s="219">
        <f>AIRTEL!W36</f>
        <v>2522471.5079999999</v>
      </c>
      <c r="X104" s="219">
        <f>AIRTEL!X36</f>
        <v>2727174.97</v>
      </c>
      <c r="Y104" s="219">
        <f>AIRTEL!Y36</f>
        <v>2447503.3289999999</v>
      </c>
      <c r="Z104" s="219">
        <f>AIRTEL!Z36</f>
        <v>3275828.2220000001</v>
      </c>
      <c r="AA104" s="219">
        <f>AIRTEL!AA36</f>
        <v>2769672.97</v>
      </c>
      <c r="AB104" s="219">
        <f>AIRTEL!AB36</f>
        <v>2833508.2760000001</v>
      </c>
      <c r="AC104" s="219">
        <f>AIRTEL!AC36</f>
        <v>3344558.4759999998</v>
      </c>
      <c r="AD104" s="219">
        <f>AIRTEL!AD36</f>
        <v>3693181.014</v>
      </c>
      <c r="AE104" s="219">
        <f>AIRTEL!AE36</f>
        <v>4373108.1940000001</v>
      </c>
      <c r="AF104" s="219">
        <f>AIRTEL!AF36</f>
        <v>4998016.841</v>
      </c>
      <c r="AG104" s="219">
        <f>AIRTEL!AG36</f>
        <v>6293084.7180000003</v>
      </c>
      <c r="AH104" s="219">
        <f>AIRTEL!AH36</f>
        <v>6489820.6059999997</v>
      </c>
      <c r="AI104" s="219">
        <f>AIRTEL!AI36</f>
        <v>7030038.1059999997</v>
      </c>
      <c r="AJ104" s="219">
        <f>AIRTEL!AJ36</f>
        <v>6956438.818</v>
      </c>
      <c r="AK104" s="219">
        <f>AIRTEL!AK36</f>
        <v>6607555</v>
      </c>
      <c r="AL104" s="219">
        <f>AIRTEL!AL36</f>
        <v>8589586.8300000001</v>
      </c>
      <c r="AM104" s="219">
        <f>AIRTEL!AM36</f>
        <v>10247375.15</v>
      </c>
      <c r="AN104" s="219">
        <f>AIRTEL!AN36</f>
        <v>8966362.9499999993</v>
      </c>
      <c r="AO104" s="219">
        <f>AIRTEL!AO36</f>
        <v>10008242.58</v>
      </c>
      <c r="AP104" s="219">
        <f>AIRTEL!AP36</f>
        <v>5599665.2999999998</v>
      </c>
      <c r="AQ104" s="219">
        <f>AIRTEL!AQ36</f>
        <v>8171093.0499999998</v>
      </c>
      <c r="AR104" s="219">
        <f>AIRTEL!AR36</f>
        <v>9820441.4729999993</v>
      </c>
      <c r="AS104" s="219">
        <f>AIRTEL!AS36</f>
        <v>0</v>
      </c>
      <c r="AT104" s="219">
        <f>AIRTEL!AT36</f>
        <v>0</v>
      </c>
      <c r="AU104" s="219">
        <f>AIRTEL!AU36</f>
        <v>0</v>
      </c>
      <c r="AV104" s="219">
        <f>AIRTEL!AV36</f>
        <v>0</v>
      </c>
      <c r="AW104" s="219">
        <f>AIRTEL!AW36</f>
        <v>0</v>
      </c>
      <c r="AX104" s="219">
        <f>AIRTEL!AX36</f>
        <v>0</v>
      </c>
      <c r="AY104" s="206"/>
      <c r="AZ104" s="219">
        <f>SUM(O104:Q104)</f>
        <v>0</v>
      </c>
      <c r="BA104" s="219">
        <f>SUM(R104:T104)</f>
        <v>0</v>
      </c>
      <c r="BB104" s="219">
        <f>SUM(U104:W104)</f>
        <v>2522471.5079999999</v>
      </c>
      <c r="BC104" s="219">
        <f>SUM(X104:Z104)</f>
        <v>8450506.5210000016</v>
      </c>
      <c r="BD104" s="212"/>
      <c r="BE104" s="219">
        <f>SUM(AA104:AC104)</f>
        <v>8947739.7219999991</v>
      </c>
      <c r="BF104" s="219">
        <f>SUM(AD104:AF104)</f>
        <v>13064306.049000001</v>
      </c>
      <c r="BG104" s="219">
        <f>SUM(AG104:AI104)</f>
        <v>19812943.43</v>
      </c>
      <c r="BH104" s="219">
        <f>SUM(AJ104:AL104)</f>
        <v>22153580.648000002</v>
      </c>
      <c r="BI104" s="211"/>
      <c r="BJ104" s="219">
        <f>SUM(AM104:AO104)</f>
        <v>29221980.68</v>
      </c>
      <c r="BK104" s="219">
        <f>SUM(AP104:AR104)</f>
        <v>23591199.822999999</v>
      </c>
      <c r="BL104" s="219">
        <f>SUM(AS104:AU104)</f>
        <v>0</v>
      </c>
      <c r="BM104" s="219">
        <f>SUM(AV104:AX104)</f>
        <v>0</v>
      </c>
      <c r="BN104" s="212"/>
      <c r="BO104" s="219">
        <f>SUM(AZ104:BC104)</f>
        <v>10972978.029000001</v>
      </c>
      <c r="BP104" s="219">
        <f>SUM(BE104:BH104)</f>
        <v>63978569.848999999</v>
      </c>
      <c r="BQ104" s="219">
        <f>SUM(BJ104:BM104)</f>
        <v>52813180.502999999</v>
      </c>
    </row>
    <row r="105" spans="2:69" x14ac:dyDescent="0.35">
      <c r="B105" s="1" t="str">
        <f>B101</f>
        <v>MTN</v>
      </c>
      <c r="C105" s="219">
        <f>MTN!C36</f>
        <v>0</v>
      </c>
      <c r="D105" s="219">
        <f>MTN!D36</f>
        <v>0</v>
      </c>
      <c r="E105" s="219">
        <f>MTN!E36</f>
        <v>0</v>
      </c>
      <c r="F105" s="219">
        <f>MTN!F36</f>
        <v>0</v>
      </c>
      <c r="G105" s="219">
        <f>MTN!G36</f>
        <v>0</v>
      </c>
      <c r="H105" s="219">
        <f>MTN!H36</f>
        <v>0</v>
      </c>
      <c r="I105" s="219">
        <f>MTN!I36</f>
        <v>0</v>
      </c>
      <c r="J105" s="219">
        <f>MTN!J36</f>
        <v>0</v>
      </c>
      <c r="K105" s="219">
        <f>MTN!K36</f>
        <v>0</v>
      </c>
      <c r="L105" s="219">
        <f>MTN!L36</f>
        <v>0</v>
      </c>
      <c r="M105" s="219">
        <f>MTN!M36</f>
        <v>0</v>
      </c>
      <c r="N105" s="219">
        <f>MTN!N36</f>
        <v>0</v>
      </c>
      <c r="O105" s="219">
        <f>MTN!O36</f>
        <v>0</v>
      </c>
      <c r="P105" s="219">
        <f>MTN!P36</f>
        <v>0</v>
      </c>
      <c r="Q105" s="219">
        <f>MTN!Q36</f>
        <v>0</v>
      </c>
      <c r="R105" s="219">
        <f>MTN!R36</f>
        <v>0</v>
      </c>
      <c r="S105" s="219">
        <f>MTN!S36</f>
        <v>0</v>
      </c>
      <c r="T105" s="219">
        <f>MTN!T36</f>
        <v>0</v>
      </c>
      <c r="U105" s="219">
        <f>MTN!U36</f>
        <v>0</v>
      </c>
      <c r="V105" s="219">
        <f>MTN!V36</f>
        <v>0</v>
      </c>
      <c r="W105" s="219">
        <f>MTN!W36</f>
        <v>11678120.562999999</v>
      </c>
      <c r="X105" s="219">
        <f>MTN!X36</f>
        <v>15737923.388</v>
      </c>
      <c r="Y105" s="219">
        <f>MTN!Y36</f>
        <v>17277033.616</v>
      </c>
      <c r="Z105" s="219">
        <f>MTN!Z36</f>
        <v>25282322.846000001</v>
      </c>
      <c r="AA105" s="219">
        <f>MTN!AA36</f>
        <v>23243643.936000001</v>
      </c>
      <c r="AB105" s="219">
        <f>MTN!AB36</f>
        <v>24883440.655999999</v>
      </c>
      <c r="AC105" s="219">
        <f>MTN!AC36</f>
        <v>31555312.351</v>
      </c>
      <c r="AD105" s="219">
        <f>MTN!AD36</f>
        <v>33586450.630000003</v>
      </c>
      <c r="AE105" s="219">
        <f>MTN!AE36</f>
        <v>36748150.968999997</v>
      </c>
      <c r="AF105" s="219">
        <f>MTN!AF36</f>
        <v>37319216.987000003</v>
      </c>
      <c r="AG105" s="219">
        <f>MTN!AG36</f>
        <v>42040655.240999997</v>
      </c>
      <c r="AH105" s="219">
        <f>MTN!AH36</f>
        <v>41620318.914999999</v>
      </c>
      <c r="AI105" s="219">
        <f>MTN!AI36</f>
        <v>41983737.254000001</v>
      </c>
      <c r="AJ105" s="219">
        <f>MTN!AJ36</f>
        <v>38545126.840999998</v>
      </c>
      <c r="AK105" s="219">
        <f>MTN!AK36</f>
        <v>36023881.796999998</v>
      </c>
      <c r="AL105" s="219">
        <f>MTN!AL36</f>
        <v>46525814.416000001</v>
      </c>
      <c r="AM105" s="219">
        <f>MTN!AM36</f>
        <v>26574376.888</v>
      </c>
      <c r="AN105" s="219">
        <f>MTN!AN36</f>
        <v>33000752.309999999</v>
      </c>
      <c r="AO105" s="219">
        <f>MTN!AO36</f>
        <v>41822811.333999999</v>
      </c>
      <c r="AP105" s="219">
        <f>MTN!AP36</f>
        <v>25538280.602000002</v>
      </c>
      <c r="AQ105" s="219">
        <f>MTN!AQ36</f>
        <v>35415284.810000002</v>
      </c>
      <c r="AR105" s="219">
        <f>MTN!AR36</f>
        <v>37819324.196999997</v>
      </c>
      <c r="AS105" s="219">
        <f>MTN!AS36</f>
        <v>0</v>
      </c>
      <c r="AT105" s="219">
        <f>MTN!AT36</f>
        <v>0</v>
      </c>
      <c r="AU105" s="219">
        <f>MTN!AU36</f>
        <v>0</v>
      </c>
      <c r="AV105" s="219">
        <f>MTN!AV36</f>
        <v>0</v>
      </c>
      <c r="AW105" s="219">
        <f>MTN!AW36</f>
        <v>0</v>
      </c>
      <c r="AX105" s="219">
        <f>MTN!AX36</f>
        <v>0</v>
      </c>
      <c r="AY105" s="206"/>
      <c r="AZ105" s="219">
        <f>SUM(O105:Q105)</f>
        <v>0</v>
      </c>
      <c r="BA105" s="219">
        <f>SUM(R105:T105)</f>
        <v>0</v>
      </c>
      <c r="BB105" s="219">
        <f>SUM(U105:W105)</f>
        <v>11678120.562999999</v>
      </c>
      <c r="BC105" s="219">
        <f>SUM(X105:Z105)</f>
        <v>58297279.850000001</v>
      </c>
      <c r="BD105" s="212"/>
      <c r="BE105" s="219">
        <f>SUM(AA105:AC105)</f>
        <v>79682396.943000004</v>
      </c>
      <c r="BF105" s="219">
        <f>SUM(AD105:AF105)</f>
        <v>107653818.58600001</v>
      </c>
      <c r="BG105" s="219">
        <f>SUM(AG105:AI105)</f>
        <v>125644711.41</v>
      </c>
      <c r="BH105" s="219">
        <f>SUM(AJ105:AL105)</f>
        <v>121094823.05399999</v>
      </c>
      <c r="BI105" s="211"/>
      <c r="BJ105" s="219">
        <f>SUM(AM105:AO105)</f>
        <v>101397940.53200001</v>
      </c>
      <c r="BK105" s="219">
        <f>SUM(AP105:AR105)</f>
        <v>98772889.608999997</v>
      </c>
      <c r="BL105" s="219">
        <f>SUM(AS105:AU105)</f>
        <v>0</v>
      </c>
      <c r="BM105" s="219">
        <f>SUM(AV105:AX105)</f>
        <v>0</v>
      </c>
      <c r="BN105" s="212"/>
      <c r="BO105" s="219">
        <f>SUM(AZ105:BC105)</f>
        <v>69975400.413000003</v>
      </c>
      <c r="BP105" s="219">
        <f>SUM(BE105:BH105)</f>
        <v>434075749.99300003</v>
      </c>
      <c r="BQ105" s="219">
        <f>SUM(BJ105:BM105)</f>
        <v>200170830.141</v>
      </c>
    </row>
    <row r="106" spans="2:69" x14ac:dyDescent="0.35">
      <c r="B106" s="3"/>
      <c r="C106" s="218">
        <f>C103-'Vue Globale du Marché'!C36</f>
        <v>0</v>
      </c>
      <c r="D106" s="218">
        <f>D103-'Vue Globale du Marché'!D36</f>
        <v>0</v>
      </c>
      <c r="E106" s="218">
        <f>E103-'Vue Globale du Marché'!E36</f>
        <v>0</v>
      </c>
      <c r="F106" s="218">
        <f>F103-'Vue Globale du Marché'!F36</f>
        <v>0</v>
      </c>
      <c r="G106" s="218">
        <f>G103-'Vue Globale du Marché'!G36</f>
        <v>0</v>
      </c>
      <c r="H106" s="218">
        <f>H103-'Vue Globale du Marché'!H36</f>
        <v>0</v>
      </c>
      <c r="I106" s="218">
        <f>I103-'Vue Globale du Marché'!I36</f>
        <v>0</v>
      </c>
      <c r="J106" s="218">
        <f>J103-'Vue Globale du Marché'!J36</f>
        <v>0</v>
      </c>
      <c r="K106" s="218">
        <f>K103-'Vue Globale du Marché'!K36</f>
        <v>0</v>
      </c>
      <c r="L106" s="218">
        <f>L103-'Vue Globale du Marché'!L36</f>
        <v>0</v>
      </c>
      <c r="M106" s="218">
        <f>M103-'Vue Globale du Marché'!M36</f>
        <v>0</v>
      </c>
      <c r="N106" s="218">
        <f>N103-'Vue Globale du Marché'!N36</f>
        <v>0</v>
      </c>
      <c r="O106" s="218">
        <f>O103-'Vue Globale du Marché'!O36</f>
        <v>0</v>
      </c>
      <c r="P106" s="218">
        <f>P103-'Vue Globale du Marché'!P36</f>
        <v>0</v>
      </c>
      <c r="Q106" s="218">
        <f>Q103-'Vue Globale du Marché'!Q36</f>
        <v>0</v>
      </c>
      <c r="R106" s="218">
        <f>R103-'Vue Globale du Marché'!R36</f>
        <v>0</v>
      </c>
      <c r="S106" s="218">
        <f>S103-'Vue Globale du Marché'!S36</f>
        <v>0</v>
      </c>
      <c r="T106" s="218">
        <f>T103-'Vue Globale du Marché'!T36</f>
        <v>0</v>
      </c>
      <c r="U106" s="218">
        <f>U103-'Vue Globale du Marché'!U36</f>
        <v>0</v>
      </c>
      <c r="V106" s="218">
        <f>V103-'Vue Globale du Marché'!V36</f>
        <v>0</v>
      </c>
      <c r="W106" s="218">
        <f>W103-'Vue Globale du Marché'!W36</f>
        <v>0</v>
      </c>
      <c r="X106" s="218">
        <f>X103-'Vue Globale du Marché'!X36</f>
        <v>0</v>
      </c>
      <c r="Y106" s="218">
        <f>Y103-'Vue Globale du Marché'!Y36</f>
        <v>0</v>
      </c>
      <c r="Z106" s="218">
        <f>Z103-'Vue Globale du Marché'!Z36</f>
        <v>0</v>
      </c>
      <c r="AA106" s="218">
        <f>AA103-'Vue Globale du Marché'!AA36</f>
        <v>0</v>
      </c>
      <c r="AB106" s="218">
        <f>AB103-'Vue Globale du Marché'!AB36</f>
        <v>0</v>
      </c>
      <c r="AC106" s="218">
        <f>AC103-'Vue Globale du Marché'!AC36</f>
        <v>0</v>
      </c>
      <c r="AD106" s="218">
        <f>AD103-'Vue Globale du Marché'!AD36</f>
        <v>0</v>
      </c>
      <c r="AE106" s="218">
        <f>AE103-'Vue Globale du Marché'!AE36</f>
        <v>0</v>
      </c>
      <c r="AF106" s="218">
        <f>AF103-'Vue Globale du Marché'!AF36</f>
        <v>0</v>
      </c>
      <c r="AG106" s="218">
        <f>AG103-'Vue Globale du Marché'!AG36</f>
        <v>0</v>
      </c>
      <c r="AH106" s="218">
        <f>AH103-'Vue Globale du Marché'!AH36</f>
        <v>0</v>
      </c>
      <c r="AI106" s="218">
        <f>AI103-'Vue Globale du Marché'!AI36</f>
        <v>0</v>
      </c>
      <c r="AJ106" s="218">
        <f>AJ103-'Vue Globale du Marché'!AJ36</f>
        <v>0</v>
      </c>
      <c r="AK106" s="218">
        <f>AK103-'Vue Globale du Marché'!AK36</f>
        <v>0</v>
      </c>
      <c r="AL106" s="218">
        <f>AL103-'Vue Globale du Marché'!AL36</f>
        <v>0</v>
      </c>
      <c r="AM106" s="218">
        <f>AM103-'Vue Globale du Marché'!AM36</f>
        <v>0</v>
      </c>
      <c r="AN106" s="218">
        <f>AN103-'Vue Globale du Marché'!AN36</f>
        <v>0</v>
      </c>
      <c r="AO106" s="218">
        <f>AO103-'Vue Globale du Marché'!AO36</f>
        <v>0</v>
      </c>
      <c r="AP106" s="218">
        <f>AP103-'Vue Globale du Marché'!AP36</f>
        <v>0</v>
      </c>
      <c r="AQ106" s="218">
        <f>AQ103-'Vue Globale du Marché'!AQ36</f>
        <v>0</v>
      </c>
      <c r="AR106" s="218">
        <f>AR103-'Vue Globale du Marché'!AR36</f>
        <v>0</v>
      </c>
      <c r="AS106" s="218">
        <f>AS103-'Vue Globale du Marché'!AS36</f>
        <v>0</v>
      </c>
      <c r="AT106" s="218">
        <f>AT103-'Vue Globale du Marché'!AT36</f>
        <v>0</v>
      </c>
      <c r="AU106" s="218">
        <f>AU103-'Vue Globale du Marché'!AU36</f>
        <v>0</v>
      </c>
      <c r="AV106" s="218">
        <f>AV103-'Vue Globale du Marché'!AV36</f>
        <v>0</v>
      </c>
      <c r="AW106" s="218">
        <f>AW103-'Vue Globale du Marché'!AW36</f>
        <v>0</v>
      </c>
      <c r="AX106" s="218">
        <f>AX103-'Vue Globale du Marché'!AX36</f>
        <v>0</v>
      </c>
      <c r="AY106" s="218"/>
      <c r="AZ106" s="218">
        <f>AZ103-'Vue Globale du Marché'!AZ36</f>
        <v>0</v>
      </c>
      <c r="BA106" s="218">
        <f>BA103-'Vue Globale du Marché'!BA36</f>
        <v>0</v>
      </c>
      <c r="BB106" s="218">
        <f>BB103-'Vue Globale du Marché'!BB36</f>
        <v>0</v>
      </c>
      <c r="BC106" s="218">
        <f>BC103-'Vue Globale du Marché'!BC36</f>
        <v>0</v>
      </c>
      <c r="BD106" s="218"/>
      <c r="BE106" s="218">
        <f>BE103-'Vue Globale du Marché'!BE36</f>
        <v>0</v>
      </c>
      <c r="BF106" s="218">
        <f>BF103-'Vue Globale du Marché'!BF36</f>
        <v>0</v>
      </c>
      <c r="BG106" s="218">
        <f>BG103-'Vue Globale du Marché'!BG36</f>
        <v>0</v>
      </c>
      <c r="BH106" s="218">
        <f>BH103-'Vue Globale du Marché'!BH36</f>
        <v>0</v>
      </c>
      <c r="BI106" s="218"/>
      <c r="BJ106" s="218">
        <f>BJ103-'Vue Globale du Marché'!BJ36</f>
        <v>0</v>
      </c>
      <c r="BK106" s="218">
        <f>BK103-'Vue Globale du Marché'!BK36</f>
        <v>0</v>
      </c>
      <c r="BL106" s="218">
        <f>BL103-'Vue Globale du Marché'!BL36</f>
        <v>0</v>
      </c>
      <c r="BM106" s="218">
        <f>BM103-'Vue Globale du Marché'!BM36</f>
        <v>0</v>
      </c>
      <c r="BN106" s="218"/>
      <c r="BO106" s="218">
        <f>BO103-'Vue Globale du Marché'!BO36</f>
        <v>0</v>
      </c>
      <c r="BP106" s="218">
        <f>BP103-'Vue Globale du Marché'!BP36</f>
        <v>0</v>
      </c>
      <c r="BQ106" s="218">
        <f>BQ103-'Vue Globale du Marché'!BQ36</f>
        <v>0</v>
      </c>
    </row>
    <row r="107" spans="2:69" x14ac:dyDescent="0.35">
      <c r="B107" s="3" t="s">
        <v>50</v>
      </c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206"/>
      <c r="AZ107" s="93"/>
      <c r="BA107" s="93"/>
      <c r="BB107" s="93"/>
      <c r="BC107" s="93"/>
      <c r="BD107" s="206"/>
      <c r="BE107" s="93"/>
      <c r="BF107" s="93"/>
      <c r="BG107" s="93"/>
      <c r="BH107" s="93"/>
      <c r="BI107" s="206"/>
      <c r="BJ107" s="93"/>
      <c r="BK107" s="93"/>
      <c r="BL107" s="93"/>
      <c r="BM107" s="93"/>
      <c r="BN107" s="206"/>
      <c r="BO107" s="93"/>
      <c r="BP107" s="93"/>
      <c r="BQ107" s="93"/>
    </row>
    <row r="108" spans="2:69" x14ac:dyDescent="0.35">
      <c r="B108" s="1" t="str">
        <f>B104</f>
        <v>AIRTTEL</v>
      </c>
      <c r="C108" s="208">
        <f>IF(ISERROR(C104/C$103),0,C104/C$103)</f>
        <v>0</v>
      </c>
      <c r="D108" s="208">
        <f t="shared" ref="D108:Z108" si="157">IF(ISERROR(D104/D$103),0,D104/D$103)</f>
        <v>0</v>
      </c>
      <c r="E108" s="208">
        <f t="shared" si="157"/>
        <v>0</v>
      </c>
      <c r="F108" s="208">
        <f t="shared" si="157"/>
        <v>0</v>
      </c>
      <c r="G108" s="208">
        <f t="shared" si="157"/>
        <v>0</v>
      </c>
      <c r="H108" s="208">
        <f t="shared" si="157"/>
        <v>0</v>
      </c>
      <c r="I108" s="208">
        <f t="shared" si="157"/>
        <v>0</v>
      </c>
      <c r="J108" s="208">
        <f t="shared" si="157"/>
        <v>0</v>
      </c>
      <c r="K108" s="208">
        <f t="shared" si="157"/>
        <v>0</v>
      </c>
      <c r="L108" s="208">
        <f t="shared" si="157"/>
        <v>0</v>
      </c>
      <c r="M108" s="208">
        <f t="shared" si="157"/>
        <v>0</v>
      </c>
      <c r="N108" s="208">
        <f t="shared" si="157"/>
        <v>0</v>
      </c>
      <c r="O108" s="208">
        <f t="shared" si="157"/>
        <v>0</v>
      </c>
      <c r="P108" s="208">
        <f t="shared" si="157"/>
        <v>0</v>
      </c>
      <c r="Q108" s="208">
        <f t="shared" si="157"/>
        <v>0</v>
      </c>
      <c r="R108" s="208">
        <f t="shared" si="157"/>
        <v>0</v>
      </c>
      <c r="S108" s="208">
        <f t="shared" si="157"/>
        <v>0</v>
      </c>
      <c r="T108" s="208">
        <f t="shared" si="157"/>
        <v>0</v>
      </c>
      <c r="U108" s="208">
        <f t="shared" si="157"/>
        <v>0</v>
      </c>
      <c r="V108" s="208">
        <f t="shared" si="157"/>
        <v>0</v>
      </c>
      <c r="W108" s="209">
        <f t="shared" si="157"/>
        <v>0.17763143222396421</v>
      </c>
      <c r="X108" s="209">
        <f t="shared" si="157"/>
        <v>0.14769349814042299</v>
      </c>
      <c r="Y108" s="209">
        <f t="shared" si="157"/>
        <v>0.12408419704982838</v>
      </c>
      <c r="Z108" s="209">
        <f t="shared" si="157"/>
        <v>0.11470729369698704</v>
      </c>
      <c r="AA108" s="209">
        <f t="shared" ref="AA108:AL108" si="158">IF(ISERROR(AA104/AA$103),0,AA104/AA$103)</f>
        <v>0.10647135003999325</v>
      </c>
      <c r="AB108" s="209">
        <f t="shared" si="158"/>
        <v>0.1022301654829199</v>
      </c>
      <c r="AC108" s="209">
        <f t="shared" si="158"/>
        <v>9.5832975788910646E-2</v>
      </c>
      <c r="AD108" s="209">
        <f t="shared" si="158"/>
        <v>9.9066993184585339E-2</v>
      </c>
      <c r="AE108" s="209">
        <f t="shared" si="158"/>
        <v>0.10634665092976596</v>
      </c>
      <c r="AF108" s="209">
        <f t="shared" si="158"/>
        <v>0.11810830692087836</v>
      </c>
      <c r="AG108" s="209">
        <f t="shared" si="158"/>
        <v>0.13020065741525955</v>
      </c>
      <c r="AH108" s="209">
        <f t="shared" si="158"/>
        <v>0.13489506932664794</v>
      </c>
      <c r="AI108" s="209">
        <f t="shared" si="158"/>
        <v>0.1434298430260729</v>
      </c>
      <c r="AJ108" s="209">
        <f t="shared" si="158"/>
        <v>0.15288350449593924</v>
      </c>
      <c r="AK108" s="209">
        <f t="shared" si="158"/>
        <v>0.15499254767000906</v>
      </c>
      <c r="AL108" s="209">
        <f t="shared" si="158"/>
        <v>0.15584730648447179</v>
      </c>
      <c r="AM108" s="209">
        <f t="shared" ref="AM108:AX108" si="159">IF(ISERROR(AM104/AM$103),0,AM104/AM$103)</f>
        <v>0.27829678336393993</v>
      </c>
      <c r="AN108" s="209">
        <f t="shared" si="159"/>
        <v>0.2136521153396046</v>
      </c>
      <c r="AO108" s="209">
        <f t="shared" si="159"/>
        <v>0.19309355732194924</v>
      </c>
      <c r="AP108" s="209">
        <f t="shared" si="159"/>
        <v>0.17983412642644264</v>
      </c>
      <c r="AQ108" s="209">
        <f t="shared" si="159"/>
        <v>0.18746896280864758</v>
      </c>
      <c r="AR108" s="209">
        <f t="shared" si="159"/>
        <v>0.20613958391454029</v>
      </c>
      <c r="AS108" s="209">
        <f t="shared" si="159"/>
        <v>0</v>
      </c>
      <c r="AT108" s="209">
        <f t="shared" si="159"/>
        <v>0</v>
      </c>
      <c r="AU108" s="209">
        <f t="shared" si="159"/>
        <v>0</v>
      </c>
      <c r="AV108" s="209">
        <f t="shared" si="159"/>
        <v>0</v>
      </c>
      <c r="AW108" s="209">
        <f t="shared" si="159"/>
        <v>0</v>
      </c>
      <c r="AX108" s="209">
        <f t="shared" si="159"/>
        <v>0</v>
      </c>
      <c r="AY108" s="206"/>
      <c r="AZ108" s="209">
        <f t="shared" ref="AZ108:BC109" si="160">IF(ISERROR(AZ104/AZ$103),0,AZ104/AZ$103)</f>
        <v>0</v>
      </c>
      <c r="BA108" s="209">
        <f t="shared" si="160"/>
        <v>0</v>
      </c>
      <c r="BB108" s="209">
        <f t="shared" si="160"/>
        <v>0.17763143222396421</v>
      </c>
      <c r="BC108" s="209">
        <f t="shared" si="160"/>
        <v>0.12660354718027778</v>
      </c>
      <c r="BD108" s="206"/>
      <c r="BE108" s="209">
        <f t="shared" ref="BE108:BH109" si="161">IF(ISERROR(BE104/BE$103),0,BE104/BE$103)</f>
        <v>0.10095595086150258</v>
      </c>
      <c r="BF108" s="209">
        <f t="shared" si="161"/>
        <v>0.10822157889298625</v>
      </c>
      <c r="BG108" s="209">
        <f t="shared" si="161"/>
        <v>0.13621107429370954</v>
      </c>
      <c r="BH108" s="209">
        <f t="shared" si="161"/>
        <v>0.15465150099742928</v>
      </c>
      <c r="BI108" s="210"/>
      <c r="BJ108" s="209">
        <f t="shared" ref="BJ108:BM109" si="162">IF(ISERROR(BJ104/BJ$103),0,BJ104/BJ$103)</f>
        <v>0.22371764129739335</v>
      </c>
      <c r="BK108" s="209">
        <f t="shared" si="162"/>
        <v>0.1927951242272764</v>
      </c>
      <c r="BL108" s="209">
        <f t="shared" si="162"/>
        <v>0</v>
      </c>
      <c r="BM108" s="209">
        <f t="shared" si="162"/>
        <v>0</v>
      </c>
      <c r="BN108" s="210"/>
      <c r="BO108" s="209">
        <f t="shared" ref="BO108:BQ109" si="163">IF(ISERROR(BO104/BO$103),0,BO104/BO$103)</f>
        <v>0.135555254350922</v>
      </c>
      <c r="BP108" s="209">
        <f t="shared" si="163"/>
        <v>0.12845701221765571</v>
      </c>
      <c r="BQ108" s="209">
        <f t="shared" si="163"/>
        <v>0.20876094251394764</v>
      </c>
    </row>
    <row r="109" spans="2:69" x14ac:dyDescent="0.35">
      <c r="B109" s="1" t="str">
        <f>B105</f>
        <v>MTN</v>
      </c>
      <c r="C109" s="208">
        <f>IF(ISERROR(C105/C$103),0,C105/C$103)</f>
        <v>0</v>
      </c>
      <c r="D109" s="208">
        <f t="shared" ref="D109:Z109" si="164">IF(ISERROR(D105/D$103),0,D105/D$103)</f>
        <v>0</v>
      </c>
      <c r="E109" s="208">
        <f t="shared" si="164"/>
        <v>0</v>
      </c>
      <c r="F109" s="208">
        <f t="shared" si="164"/>
        <v>0</v>
      </c>
      <c r="G109" s="208">
        <f t="shared" si="164"/>
        <v>0</v>
      </c>
      <c r="H109" s="208">
        <f t="shared" si="164"/>
        <v>0</v>
      </c>
      <c r="I109" s="208">
        <f t="shared" si="164"/>
        <v>0</v>
      </c>
      <c r="J109" s="208">
        <f t="shared" si="164"/>
        <v>0</v>
      </c>
      <c r="K109" s="208">
        <f t="shared" si="164"/>
        <v>0</v>
      </c>
      <c r="L109" s="208">
        <f t="shared" si="164"/>
        <v>0</v>
      </c>
      <c r="M109" s="208">
        <f t="shared" si="164"/>
        <v>0</v>
      </c>
      <c r="N109" s="208">
        <f t="shared" si="164"/>
        <v>0</v>
      </c>
      <c r="O109" s="208">
        <f t="shared" si="164"/>
        <v>0</v>
      </c>
      <c r="P109" s="208">
        <f t="shared" si="164"/>
        <v>0</v>
      </c>
      <c r="Q109" s="208">
        <f t="shared" si="164"/>
        <v>0</v>
      </c>
      <c r="R109" s="208">
        <f t="shared" si="164"/>
        <v>0</v>
      </c>
      <c r="S109" s="208">
        <f t="shared" si="164"/>
        <v>0</v>
      </c>
      <c r="T109" s="208">
        <f t="shared" si="164"/>
        <v>0</v>
      </c>
      <c r="U109" s="208">
        <f t="shared" si="164"/>
        <v>0</v>
      </c>
      <c r="V109" s="208">
        <f t="shared" si="164"/>
        <v>0</v>
      </c>
      <c r="W109" s="209">
        <f t="shared" si="164"/>
        <v>0.82236856777603584</v>
      </c>
      <c r="X109" s="209">
        <f t="shared" si="164"/>
        <v>0.85230650185957713</v>
      </c>
      <c r="Y109" s="209">
        <f t="shared" si="164"/>
        <v>0.87591580295017157</v>
      </c>
      <c r="Z109" s="209">
        <f t="shared" si="164"/>
        <v>0.88529270630301304</v>
      </c>
      <c r="AA109" s="209">
        <f t="shared" ref="AA109:AL109" si="165">IF(ISERROR(AA105/AA$103),0,AA105/AA$103)</f>
        <v>0.8935286499600068</v>
      </c>
      <c r="AB109" s="209">
        <f t="shared" si="165"/>
        <v>0.89776983451708003</v>
      </c>
      <c r="AC109" s="209">
        <f t="shared" si="165"/>
        <v>0.90416702421108941</v>
      </c>
      <c r="AD109" s="209">
        <f t="shared" si="165"/>
        <v>0.90093300681541466</v>
      </c>
      <c r="AE109" s="209">
        <f t="shared" si="165"/>
        <v>0.89365334907023408</v>
      </c>
      <c r="AF109" s="209">
        <f t="shared" si="165"/>
        <v>0.88189169307912174</v>
      </c>
      <c r="AG109" s="209">
        <f t="shared" si="165"/>
        <v>0.86979934258474045</v>
      </c>
      <c r="AH109" s="209">
        <f t="shared" si="165"/>
        <v>0.86510493067335203</v>
      </c>
      <c r="AI109" s="209">
        <f t="shared" si="165"/>
        <v>0.85657015697392713</v>
      </c>
      <c r="AJ109" s="209">
        <f t="shared" si="165"/>
        <v>0.84711649550406087</v>
      </c>
      <c r="AK109" s="209">
        <f t="shared" si="165"/>
        <v>0.84500745232999097</v>
      </c>
      <c r="AL109" s="209">
        <f t="shared" si="165"/>
        <v>0.84415269351552824</v>
      </c>
      <c r="AM109" s="209">
        <f t="shared" ref="AM109:AX109" si="166">IF(ISERROR(AM105/AM$103),0,AM105/AM$103)</f>
        <v>0.72170321663605996</v>
      </c>
      <c r="AN109" s="209">
        <f t="shared" si="166"/>
        <v>0.7863478846603954</v>
      </c>
      <c r="AO109" s="209">
        <f t="shared" si="166"/>
        <v>0.80690644267805078</v>
      </c>
      <c r="AP109" s="209">
        <f t="shared" si="166"/>
        <v>0.8201658735735573</v>
      </c>
      <c r="AQ109" s="209">
        <f t="shared" si="166"/>
        <v>0.81253103719135245</v>
      </c>
      <c r="AR109" s="209">
        <f t="shared" si="166"/>
        <v>0.79386041608545976</v>
      </c>
      <c r="AS109" s="209">
        <f t="shared" si="166"/>
        <v>0</v>
      </c>
      <c r="AT109" s="209">
        <f t="shared" si="166"/>
        <v>0</v>
      </c>
      <c r="AU109" s="209">
        <f t="shared" si="166"/>
        <v>0</v>
      </c>
      <c r="AV109" s="209">
        <f t="shared" si="166"/>
        <v>0</v>
      </c>
      <c r="AW109" s="209">
        <f t="shared" si="166"/>
        <v>0</v>
      </c>
      <c r="AX109" s="209">
        <f t="shared" si="166"/>
        <v>0</v>
      </c>
      <c r="AY109" s="206"/>
      <c r="AZ109" s="209">
        <f t="shared" si="160"/>
        <v>0</v>
      </c>
      <c r="BA109" s="209">
        <f t="shared" si="160"/>
        <v>0</v>
      </c>
      <c r="BB109" s="209">
        <f t="shared" si="160"/>
        <v>0.82236856777603584</v>
      </c>
      <c r="BC109" s="209">
        <f t="shared" si="160"/>
        <v>0.87339645281972211</v>
      </c>
      <c r="BD109" s="206"/>
      <c r="BE109" s="209">
        <f t="shared" si="161"/>
        <v>0.89904404913849734</v>
      </c>
      <c r="BF109" s="209">
        <f t="shared" si="161"/>
        <v>0.89177842110701377</v>
      </c>
      <c r="BG109" s="209">
        <f t="shared" si="161"/>
        <v>0.8637889257062904</v>
      </c>
      <c r="BH109" s="209">
        <f t="shared" si="161"/>
        <v>0.8453484990025707</v>
      </c>
      <c r="BI109" s="210"/>
      <c r="BJ109" s="209">
        <f t="shared" si="162"/>
        <v>0.77628235870260665</v>
      </c>
      <c r="BK109" s="209">
        <f t="shared" si="162"/>
        <v>0.8072048757727236</v>
      </c>
      <c r="BL109" s="209">
        <f t="shared" si="162"/>
        <v>0</v>
      </c>
      <c r="BM109" s="209">
        <f t="shared" si="162"/>
        <v>0</v>
      </c>
      <c r="BN109" s="210"/>
      <c r="BO109" s="209">
        <f t="shared" si="163"/>
        <v>0.86444474564907803</v>
      </c>
      <c r="BP109" s="209">
        <f t="shared" si="163"/>
        <v>0.87154298778234429</v>
      </c>
      <c r="BQ109" s="209">
        <f t="shared" si="163"/>
        <v>0.79123905748605239</v>
      </c>
    </row>
    <row r="110" spans="2:69" x14ac:dyDescent="0.35">
      <c r="B110" s="3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6"/>
      <c r="AZ110" s="209"/>
      <c r="BA110" s="209"/>
      <c r="BB110" s="209"/>
      <c r="BC110" s="209"/>
      <c r="BD110" s="206"/>
      <c r="BE110" s="209"/>
      <c r="BF110" s="209"/>
      <c r="BG110" s="209"/>
      <c r="BH110" s="209"/>
      <c r="BI110" s="206"/>
      <c r="BJ110" s="209"/>
      <c r="BK110" s="209"/>
      <c r="BL110" s="209"/>
      <c r="BM110" s="209"/>
      <c r="BN110" s="206"/>
      <c r="BO110" s="209"/>
      <c r="BP110" s="209"/>
      <c r="BQ110" s="209"/>
    </row>
    <row r="111" spans="2:69" x14ac:dyDescent="0.35">
      <c r="B111" s="1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206"/>
      <c r="AZ111" s="93"/>
      <c r="BA111" s="93"/>
      <c r="BB111" s="93"/>
      <c r="BC111" s="93"/>
      <c r="BD111" s="206"/>
      <c r="BE111" s="93"/>
      <c r="BF111" s="93"/>
      <c r="BG111" s="93"/>
      <c r="BH111" s="93"/>
      <c r="BI111" s="206"/>
      <c r="BJ111" s="93"/>
      <c r="BK111" s="93"/>
      <c r="BL111" s="93"/>
      <c r="BM111" s="93"/>
      <c r="BN111" s="206"/>
      <c r="BO111" s="93"/>
      <c r="BP111" s="93"/>
      <c r="BQ111" s="93"/>
    </row>
    <row r="112" spans="2:69" x14ac:dyDescent="0.35">
      <c r="B112" s="4" t="s">
        <v>51</v>
      </c>
      <c r="C112" s="57">
        <f>C113+C114</f>
        <v>0</v>
      </c>
      <c r="D112" s="57">
        <f t="shared" ref="D112:Z112" si="167">D113+D114</f>
        <v>0</v>
      </c>
      <c r="E112" s="57">
        <f t="shared" si="167"/>
        <v>0</v>
      </c>
      <c r="F112" s="57">
        <f t="shared" si="167"/>
        <v>0</v>
      </c>
      <c r="G112" s="57">
        <f t="shared" si="167"/>
        <v>0</v>
      </c>
      <c r="H112" s="57">
        <f t="shared" si="167"/>
        <v>0</v>
      </c>
      <c r="I112" s="57">
        <f t="shared" si="167"/>
        <v>0</v>
      </c>
      <c r="J112" s="57">
        <f t="shared" si="167"/>
        <v>0</v>
      </c>
      <c r="K112" s="57">
        <f t="shared" si="167"/>
        <v>0</v>
      </c>
      <c r="L112" s="57">
        <f t="shared" si="167"/>
        <v>0</v>
      </c>
      <c r="M112" s="57">
        <f t="shared" si="167"/>
        <v>0</v>
      </c>
      <c r="N112" s="57">
        <f t="shared" si="167"/>
        <v>0</v>
      </c>
      <c r="O112" s="57">
        <f t="shared" si="167"/>
        <v>0</v>
      </c>
      <c r="P112" s="57">
        <f t="shared" si="167"/>
        <v>0</v>
      </c>
      <c r="Q112" s="57">
        <f t="shared" si="167"/>
        <v>0</v>
      </c>
      <c r="R112" s="57">
        <f t="shared" si="167"/>
        <v>0</v>
      </c>
      <c r="S112" s="57">
        <f t="shared" si="167"/>
        <v>0</v>
      </c>
      <c r="T112" s="57">
        <f t="shared" si="167"/>
        <v>0</v>
      </c>
      <c r="U112" s="57">
        <f t="shared" si="167"/>
        <v>0</v>
      </c>
      <c r="V112" s="57">
        <f t="shared" si="167"/>
        <v>0</v>
      </c>
      <c r="W112" s="57">
        <f t="shared" si="167"/>
        <v>10757250.460999999</v>
      </c>
      <c r="X112" s="57">
        <f t="shared" si="167"/>
        <v>13265305.045</v>
      </c>
      <c r="Y112" s="57">
        <f t="shared" si="167"/>
        <v>14432625.594999999</v>
      </c>
      <c r="Z112" s="57">
        <f t="shared" si="167"/>
        <v>22749475.386</v>
      </c>
      <c r="AA112" s="57">
        <f t="shared" ref="AA112:AL112" si="168">AA113+AA114</f>
        <v>21438083.851999998</v>
      </c>
      <c r="AB112" s="57">
        <f t="shared" si="168"/>
        <v>23871506.311999999</v>
      </c>
      <c r="AC112" s="57">
        <f t="shared" si="168"/>
        <v>29657311.717</v>
      </c>
      <c r="AD112" s="57">
        <f t="shared" si="168"/>
        <v>31619545.710999999</v>
      </c>
      <c r="AE112" s="57">
        <f t="shared" si="168"/>
        <v>35012690.941</v>
      </c>
      <c r="AF112" s="57">
        <f t="shared" si="168"/>
        <v>36527211.395999998</v>
      </c>
      <c r="AG112" s="57">
        <f t="shared" si="168"/>
        <v>41430039.421999998</v>
      </c>
      <c r="AH112" s="57">
        <f t="shared" si="168"/>
        <v>41618267.330000006</v>
      </c>
      <c r="AI112" s="57">
        <f t="shared" si="168"/>
        <v>42632194.066</v>
      </c>
      <c r="AJ112" s="57">
        <f t="shared" si="168"/>
        <v>39609724.817999996</v>
      </c>
      <c r="AK112" s="57">
        <f t="shared" si="168"/>
        <v>36277951.548999995</v>
      </c>
      <c r="AL112" s="57">
        <f t="shared" si="168"/>
        <v>45813010.351999998</v>
      </c>
      <c r="AM112" s="57">
        <f t="shared" ref="AM112:AX112" si="169">AM113+AM114</f>
        <v>32937501.796</v>
      </c>
      <c r="AN112" s="57">
        <f t="shared" si="169"/>
        <v>34938468.824000001</v>
      </c>
      <c r="AO112" s="57">
        <f t="shared" si="169"/>
        <v>42782380.329999998</v>
      </c>
      <c r="AP112" s="57">
        <f t="shared" si="169"/>
        <v>23708272.145999998</v>
      </c>
      <c r="AQ112" s="57">
        <f t="shared" si="169"/>
        <v>34492790.895000003</v>
      </c>
      <c r="AR112" s="57">
        <f t="shared" si="169"/>
        <v>38741085.265000001</v>
      </c>
      <c r="AS112" s="57">
        <f t="shared" si="169"/>
        <v>0</v>
      </c>
      <c r="AT112" s="57">
        <f t="shared" si="169"/>
        <v>0</v>
      </c>
      <c r="AU112" s="57">
        <f t="shared" si="169"/>
        <v>0</v>
      </c>
      <c r="AV112" s="57">
        <f t="shared" si="169"/>
        <v>0</v>
      </c>
      <c r="AW112" s="57">
        <f t="shared" si="169"/>
        <v>0</v>
      </c>
      <c r="AX112" s="57">
        <f t="shared" si="169"/>
        <v>0</v>
      </c>
      <c r="AY112" s="206"/>
      <c r="AZ112" s="57">
        <f>SUM(AZ113:AZ114)</f>
        <v>0</v>
      </c>
      <c r="BA112" s="57">
        <f>SUM(BA113:BA114)</f>
        <v>0</v>
      </c>
      <c r="BB112" s="57">
        <f>SUM(BB113:BB114)</f>
        <v>10757250.460999999</v>
      </c>
      <c r="BC112" s="57">
        <f>SUM(BC113:BC114)</f>
        <v>50447406.025999993</v>
      </c>
      <c r="BD112" s="206"/>
      <c r="BE112" s="57">
        <f>SUM(BE113:BE114)</f>
        <v>74966901.880999997</v>
      </c>
      <c r="BF112" s="57">
        <f>SUM(BF113:BF114)</f>
        <v>103159448.04800001</v>
      </c>
      <c r="BG112" s="57">
        <f>SUM(BG113:BG114)</f>
        <v>125680500.81799999</v>
      </c>
      <c r="BH112" s="57">
        <f>SUM(BH113:BH114)</f>
        <v>121700686.71900001</v>
      </c>
      <c r="BI112" s="94"/>
      <c r="BJ112" s="57">
        <f>SUM(BJ113:BJ114)</f>
        <v>110658350.94999999</v>
      </c>
      <c r="BK112" s="57">
        <f>SUM(BK113:BK114)</f>
        <v>96942148.306000009</v>
      </c>
      <c r="BL112" s="57">
        <f>SUM(BL113:BL114)</f>
        <v>0</v>
      </c>
      <c r="BM112" s="57">
        <f>SUM(BM113:BM114)</f>
        <v>0</v>
      </c>
      <c r="BN112" s="94"/>
      <c r="BO112" s="57">
        <f>SUM(BO113:BO114)</f>
        <v>61204656.486999996</v>
      </c>
      <c r="BP112" s="57">
        <f>SUM(BP113:BP114)</f>
        <v>425507537.46600002</v>
      </c>
      <c r="BQ112" s="57">
        <f>SUM(BQ113:BQ114)</f>
        <v>207600499.25599998</v>
      </c>
    </row>
    <row r="113" spans="2:69" x14ac:dyDescent="0.35">
      <c r="B113" s="1" t="str">
        <f>B108</f>
        <v>AIRTTEL</v>
      </c>
      <c r="C113" s="219">
        <f>AIRTEL!C37</f>
        <v>0</v>
      </c>
      <c r="D113" s="219">
        <f>AIRTEL!D37</f>
        <v>0</v>
      </c>
      <c r="E113" s="219">
        <f>AIRTEL!E37</f>
        <v>0</v>
      </c>
      <c r="F113" s="219">
        <f>AIRTEL!F37</f>
        <v>0</v>
      </c>
      <c r="G113" s="219">
        <f>AIRTEL!G37</f>
        <v>0</v>
      </c>
      <c r="H113" s="219">
        <f>AIRTEL!H37</f>
        <v>0</v>
      </c>
      <c r="I113" s="219">
        <f>AIRTEL!I37</f>
        <v>0</v>
      </c>
      <c r="J113" s="219">
        <f>AIRTEL!J37</f>
        <v>0</v>
      </c>
      <c r="K113" s="219">
        <f>AIRTEL!K37</f>
        <v>0</v>
      </c>
      <c r="L113" s="219">
        <f>AIRTEL!L37</f>
        <v>0</v>
      </c>
      <c r="M113" s="219">
        <f>AIRTEL!M37</f>
        <v>0</v>
      </c>
      <c r="N113" s="219">
        <f>AIRTEL!N37</f>
        <v>0</v>
      </c>
      <c r="O113" s="219">
        <f>AIRTEL!O37</f>
        <v>0</v>
      </c>
      <c r="P113" s="219">
        <f>AIRTEL!P37</f>
        <v>0</v>
      </c>
      <c r="Q113" s="219">
        <f>AIRTEL!Q37</f>
        <v>0</v>
      </c>
      <c r="R113" s="219">
        <f>AIRTEL!R37</f>
        <v>0</v>
      </c>
      <c r="S113" s="219">
        <f>AIRTEL!S37</f>
        <v>0</v>
      </c>
      <c r="T113" s="219">
        <f>AIRTEL!T37</f>
        <v>0</v>
      </c>
      <c r="U113" s="219">
        <f>AIRTEL!U37</f>
        <v>0</v>
      </c>
      <c r="V113" s="219">
        <f>AIRTEL!V37</f>
        <v>0</v>
      </c>
      <c r="W113" s="219">
        <f>AIRTEL!W37</f>
        <v>1836123.085</v>
      </c>
      <c r="X113" s="219">
        <f>AIRTEL!X37</f>
        <v>1959922.2390000001</v>
      </c>
      <c r="Y113" s="219">
        <f>AIRTEL!Y37</f>
        <v>1811985.6</v>
      </c>
      <c r="Z113" s="219">
        <f>AIRTEL!Z37</f>
        <v>2471620.3220000002</v>
      </c>
      <c r="AA113" s="219">
        <f>AIRTEL!AA37</f>
        <v>2049298.29</v>
      </c>
      <c r="AB113" s="219">
        <f>AIRTEL!AB37</f>
        <v>2070842.081</v>
      </c>
      <c r="AC113" s="219">
        <f>AIRTEL!AC37</f>
        <v>2553567.7880000002</v>
      </c>
      <c r="AD113" s="219">
        <f>AIRTEL!AD37</f>
        <v>2803862.8119999999</v>
      </c>
      <c r="AE113" s="219">
        <f>AIRTEL!AE37</f>
        <v>3287600.0869999998</v>
      </c>
      <c r="AF113" s="219">
        <f>AIRTEL!AF37</f>
        <v>3882769.6639999999</v>
      </c>
      <c r="AG113" s="219">
        <f>AIRTEL!AG37</f>
        <v>4911565.9840000002</v>
      </c>
      <c r="AH113" s="219">
        <f>AIRTEL!AH37</f>
        <v>5188918.8760000002</v>
      </c>
      <c r="AI113" s="219">
        <f>AIRTEL!AI37</f>
        <v>5569206.8119999999</v>
      </c>
      <c r="AJ113" s="219">
        <f>AIRTEL!AJ37</f>
        <v>5662955.5580000002</v>
      </c>
      <c r="AK113" s="219">
        <f>AIRTEL!AK37</f>
        <v>5263001</v>
      </c>
      <c r="AL113" s="219">
        <f>AIRTEL!AL37</f>
        <v>6663131.5899999999</v>
      </c>
      <c r="AM113" s="219">
        <f>AIRTEL!AM37</f>
        <v>8357693.1600000001</v>
      </c>
      <c r="AN113" s="219">
        <f>AIRTEL!AN37</f>
        <v>7296183.4699999997</v>
      </c>
      <c r="AO113" s="219">
        <f>AIRTEL!AO37</f>
        <v>7778787.7680000002</v>
      </c>
      <c r="AP113" s="219">
        <f>AIRTEL!AP37</f>
        <v>3902959.9699999997</v>
      </c>
      <c r="AQ113" s="219">
        <f>AIRTEL!AQ37</f>
        <v>6088751.4740000004</v>
      </c>
      <c r="AR113" s="219">
        <f>AIRTEL!AR37</f>
        <v>7573886.9989999998</v>
      </c>
      <c r="AS113" s="219">
        <f>AIRTEL!AS37</f>
        <v>0</v>
      </c>
      <c r="AT113" s="219">
        <f>AIRTEL!AT37</f>
        <v>0</v>
      </c>
      <c r="AU113" s="219">
        <f>AIRTEL!AU37</f>
        <v>0</v>
      </c>
      <c r="AV113" s="219">
        <f>AIRTEL!AV37</f>
        <v>0</v>
      </c>
      <c r="AW113" s="219">
        <f>AIRTEL!AW37</f>
        <v>0</v>
      </c>
      <c r="AX113" s="219">
        <f>AIRTEL!AX37</f>
        <v>0</v>
      </c>
      <c r="AY113" s="206"/>
      <c r="AZ113" s="219">
        <f>SUM(O113:Q113)</f>
        <v>0</v>
      </c>
      <c r="BA113" s="219">
        <f>SUM(R113:T113)</f>
        <v>0</v>
      </c>
      <c r="BB113" s="219">
        <f>SUM(U113:W113)</f>
        <v>1836123.085</v>
      </c>
      <c r="BC113" s="219">
        <f>SUM(X113:Z113)</f>
        <v>6243528.1610000003</v>
      </c>
      <c r="BD113" s="212"/>
      <c r="BE113" s="219">
        <f>SUM(AA113:AC113)</f>
        <v>6673708.159</v>
      </c>
      <c r="BF113" s="219">
        <f>SUM(AD113:AF113)</f>
        <v>9974232.563000001</v>
      </c>
      <c r="BG113" s="219">
        <f>SUM(AG113:AI113)</f>
        <v>15669691.671999998</v>
      </c>
      <c r="BH113" s="219">
        <f>SUM(AJ113:AL113)</f>
        <v>17589088.148000002</v>
      </c>
      <c r="BI113" s="211"/>
      <c r="BJ113" s="219">
        <f>SUM(AM113:AO113)</f>
        <v>23432664.397999998</v>
      </c>
      <c r="BK113" s="219">
        <f>SUM(AP113:AR113)</f>
        <v>17565598.443</v>
      </c>
      <c r="BL113" s="219">
        <f>SUM(AS113:AU113)</f>
        <v>0</v>
      </c>
      <c r="BM113" s="219">
        <f>SUM(AV113:AX113)</f>
        <v>0</v>
      </c>
      <c r="BN113" s="212"/>
      <c r="BO113" s="219">
        <f>SUM(AZ113:BC113)</f>
        <v>8079651.2460000003</v>
      </c>
      <c r="BP113" s="219">
        <f>SUM(BE113:BH113)</f>
        <v>49906720.542000003</v>
      </c>
      <c r="BQ113" s="219">
        <f>SUM(BJ113:BM113)</f>
        <v>40998262.840999998</v>
      </c>
    </row>
    <row r="114" spans="2:69" x14ac:dyDescent="0.35">
      <c r="B114" s="1" t="str">
        <f>B109</f>
        <v>MTN</v>
      </c>
      <c r="C114" s="219">
        <f>MTN!C37</f>
        <v>0</v>
      </c>
      <c r="D114" s="219">
        <f>MTN!D37</f>
        <v>0</v>
      </c>
      <c r="E114" s="219">
        <f>MTN!E37</f>
        <v>0</v>
      </c>
      <c r="F114" s="219">
        <f>MTN!F37</f>
        <v>0</v>
      </c>
      <c r="G114" s="219">
        <f>MTN!G37</f>
        <v>0</v>
      </c>
      <c r="H114" s="219">
        <f>MTN!H37</f>
        <v>0</v>
      </c>
      <c r="I114" s="219">
        <f>MTN!I37</f>
        <v>0</v>
      </c>
      <c r="J114" s="219">
        <f>MTN!J37</f>
        <v>0</v>
      </c>
      <c r="K114" s="219">
        <f>MTN!K37</f>
        <v>0</v>
      </c>
      <c r="L114" s="219">
        <f>MTN!L37</f>
        <v>0</v>
      </c>
      <c r="M114" s="219">
        <f>MTN!M37</f>
        <v>0</v>
      </c>
      <c r="N114" s="219">
        <f>MTN!N37</f>
        <v>0</v>
      </c>
      <c r="O114" s="219">
        <f>MTN!O37</f>
        <v>0</v>
      </c>
      <c r="P114" s="219">
        <f>MTN!P37</f>
        <v>0</v>
      </c>
      <c r="Q114" s="219">
        <f>MTN!Q37</f>
        <v>0</v>
      </c>
      <c r="R114" s="219">
        <f>MTN!R37</f>
        <v>0</v>
      </c>
      <c r="S114" s="219">
        <f>MTN!S37</f>
        <v>0</v>
      </c>
      <c r="T114" s="219">
        <f>MTN!T37</f>
        <v>0</v>
      </c>
      <c r="U114" s="219">
        <f>MTN!U37</f>
        <v>0</v>
      </c>
      <c r="V114" s="219">
        <f>MTN!V37</f>
        <v>0</v>
      </c>
      <c r="W114" s="219">
        <f>MTN!W37</f>
        <v>8921127.3760000002</v>
      </c>
      <c r="X114" s="219">
        <f>MTN!X37</f>
        <v>11305382.806</v>
      </c>
      <c r="Y114" s="219">
        <f>MTN!Y37</f>
        <v>12620639.994999999</v>
      </c>
      <c r="Z114" s="219">
        <f>MTN!Z37</f>
        <v>20277855.063999999</v>
      </c>
      <c r="AA114" s="219">
        <f>MTN!AA37</f>
        <v>19388785.561999999</v>
      </c>
      <c r="AB114" s="219">
        <f>MTN!AB37</f>
        <v>21800664.230999999</v>
      </c>
      <c r="AC114" s="219">
        <f>MTN!AC37</f>
        <v>27103743.929000001</v>
      </c>
      <c r="AD114" s="219">
        <f>MTN!AD37</f>
        <v>28815682.899</v>
      </c>
      <c r="AE114" s="219">
        <f>MTN!AE37</f>
        <v>31725090.853999998</v>
      </c>
      <c r="AF114" s="219">
        <f>MTN!AF37</f>
        <v>32644441.732000001</v>
      </c>
      <c r="AG114" s="219">
        <f>MTN!AG37</f>
        <v>36518473.438000001</v>
      </c>
      <c r="AH114" s="219">
        <f>MTN!AH37</f>
        <v>36429348.454000004</v>
      </c>
      <c r="AI114" s="219">
        <f>MTN!AI37</f>
        <v>37062987.254000001</v>
      </c>
      <c r="AJ114" s="219">
        <f>MTN!AJ37</f>
        <v>33946769.259999998</v>
      </c>
      <c r="AK114" s="219">
        <f>MTN!AK37</f>
        <v>31014950.548999999</v>
      </c>
      <c r="AL114" s="219">
        <f>MTN!AL37</f>
        <v>39149878.762000002</v>
      </c>
      <c r="AM114" s="219">
        <f>MTN!AM37</f>
        <v>24579808.636</v>
      </c>
      <c r="AN114" s="219">
        <f>MTN!AN37</f>
        <v>27642285.353999998</v>
      </c>
      <c r="AO114" s="219">
        <f>MTN!AO37</f>
        <v>35003592.561999999</v>
      </c>
      <c r="AP114" s="219">
        <f>MTN!AP37</f>
        <v>19805312.175999999</v>
      </c>
      <c r="AQ114" s="219">
        <f>MTN!AQ37</f>
        <v>28404039.421</v>
      </c>
      <c r="AR114" s="219">
        <f>MTN!AR37</f>
        <v>31167198.265999999</v>
      </c>
      <c r="AS114" s="219">
        <f>MTN!AS37</f>
        <v>0</v>
      </c>
      <c r="AT114" s="219">
        <f>MTN!AT37</f>
        <v>0</v>
      </c>
      <c r="AU114" s="219">
        <f>MTN!AU37</f>
        <v>0</v>
      </c>
      <c r="AV114" s="219">
        <f>MTN!AV37</f>
        <v>0</v>
      </c>
      <c r="AW114" s="219">
        <f>MTN!AW37</f>
        <v>0</v>
      </c>
      <c r="AX114" s="219">
        <f>MTN!AX37</f>
        <v>0</v>
      </c>
      <c r="AY114" s="206"/>
      <c r="AZ114" s="219">
        <f>SUM(O114:Q114)</f>
        <v>0</v>
      </c>
      <c r="BA114" s="219">
        <f>SUM(R114:T114)</f>
        <v>0</v>
      </c>
      <c r="BB114" s="219">
        <f>SUM(U114:W114)</f>
        <v>8921127.3760000002</v>
      </c>
      <c r="BC114" s="219">
        <f>SUM(X114:Z114)</f>
        <v>44203877.864999995</v>
      </c>
      <c r="BD114" s="212"/>
      <c r="BE114" s="219">
        <f>SUM(AA114:AC114)</f>
        <v>68293193.722000003</v>
      </c>
      <c r="BF114" s="219">
        <f>SUM(AD114:AF114)</f>
        <v>93185215.484999999</v>
      </c>
      <c r="BG114" s="219">
        <f>SUM(AG114:AI114)</f>
        <v>110010809.146</v>
      </c>
      <c r="BH114" s="219">
        <f>SUM(AJ114:AL114)</f>
        <v>104111598.57100001</v>
      </c>
      <c r="BI114" s="211"/>
      <c r="BJ114" s="219">
        <f>SUM(AM114:AO114)</f>
        <v>87225686.551999986</v>
      </c>
      <c r="BK114" s="219">
        <f>SUM(AP114:AR114)</f>
        <v>79376549.863000005</v>
      </c>
      <c r="BL114" s="219">
        <f>SUM(AS114:AU114)</f>
        <v>0</v>
      </c>
      <c r="BM114" s="219">
        <f>SUM(AV114:AX114)</f>
        <v>0</v>
      </c>
      <c r="BN114" s="212"/>
      <c r="BO114" s="219">
        <f>SUM(AZ114:BC114)</f>
        <v>53125005.240999997</v>
      </c>
      <c r="BP114" s="219">
        <f>SUM(BE114:BH114)</f>
        <v>375600816.92400002</v>
      </c>
      <c r="BQ114" s="219">
        <f>SUM(BJ114:BM114)</f>
        <v>166602236.41499999</v>
      </c>
    </row>
    <row r="115" spans="2:69" x14ac:dyDescent="0.35">
      <c r="B115" s="1"/>
      <c r="C115" s="218">
        <f>C112-'Vue Globale du Marché'!C37</f>
        <v>0</v>
      </c>
      <c r="D115" s="218">
        <f>D112-'Vue Globale du Marché'!D37</f>
        <v>0</v>
      </c>
      <c r="E115" s="218">
        <f>E112-'Vue Globale du Marché'!E37</f>
        <v>0</v>
      </c>
      <c r="F115" s="218">
        <f>F112-'Vue Globale du Marché'!F37</f>
        <v>0</v>
      </c>
      <c r="G115" s="218">
        <f>G112-'Vue Globale du Marché'!G37</f>
        <v>0</v>
      </c>
      <c r="H115" s="218">
        <f>H112-'Vue Globale du Marché'!H37</f>
        <v>0</v>
      </c>
      <c r="I115" s="218">
        <f>I112-'Vue Globale du Marché'!I37</f>
        <v>0</v>
      </c>
      <c r="J115" s="218">
        <f>J112-'Vue Globale du Marché'!J37</f>
        <v>0</v>
      </c>
      <c r="K115" s="218">
        <f>K112-'Vue Globale du Marché'!K37</f>
        <v>0</v>
      </c>
      <c r="L115" s="218">
        <f>L112-'Vue Globale du Marché'!L37</f>
        <v>0</v>
      </c>
      <c r="M115" s="218">
        <f>M112-'Vue Globale du Marché'!M37</f>
        <v>0</v>
      </c>
      <c r="N115" s="218">
        <f>N112-'Vue Globale du Marché'!N37</f>
        <v>0</v>
      </c>
      <c r="O115" s="218">
        <f>O112-'Vue Globale du Marché'!O37</f>
        <v>0</v>
      </c>
      <c r="P115" s="218">
        <f>P112-'Vue Globale du Marché'!P37</f>
        <v>0</v>
      </c>
      <c r="Q115" s="218">
        <f>Q112-'Vue Globale du Marché'!Q37</f>
        <v>0</v>
      </c>
      <c r="R115" s="218">
        <f>R112-'Vue Globale du Marché'!R37</f>
        <v>0</v>
      </c>
      <c r="S115" s="218">
        <f>S112-'Vue Globale du Marché'!S37</f>
        <v>0</v>
      </c>
      <c r="T115" s="218">
        <f>T112-'Vue Globale du Marché'!T37</f>
        <v>0</v>
      </c>
      <c r="U115" s="218">
        <f>U112-'Vue Globale du Marché'!U37</f>
        <v>0</v>
      </c>
      <c r="V115" s="218">
        <f>V112-'Vue Globale du Marché'!V37</f>
        <v>0</v>
      </c>
      <c r="W115" s="218">
        <f>W112-'Vue Globale du Marché'!W37</f>
        <v>0</v>
      </c>
      <c r="X115" s="218">
        <f>X112-'Vue Globale du Marché'!X37</f>
        <v>0</v>
      </c>
      <c r="Y115" s="218">
        <f>Y112-'Vue Globale du Marché'!Y37</f>
        <v>0</v>
      </c>
      <c r="Z115" s="218">
        <f>Z112-'Vue Globale du Marché'!Z37</f>
        <v>0</v>
      </c>
      <c r="AA115" s="218">
        <f>AA112-'Vue Globale du Marché'!AA37</f>
        <v>0</v>
      </c>
      <c r="AB115" s="218">
        <f>AB112-'Vue Globale du Marché'!AB37</f>
        <v>0</v>
      </c>
      <c r="AC115" s="218">
        <f>AC112-'Vue Globale du Marché'!AC37</f>
        <v>0</v>
      </c>
      <c r="AD115" s="218">
        <f>AD112-'Vue Globale du Marché'!AD37</f>
        <v>0</v>
      </c>
      <c r="AE115" s="218">
        <f>AE112-'Vue Globale du Marché'!AE37</f>
        <v>0</v>
      </c>
      <c r="AF115" s="218">
        <f>AF112-'Vue Globale du Marché'!AF37</f>
        <v>0</v>
      </c>
      <c r="AG115" s="218">
        <f>AG112-'Vue Globale du Marché'!AG37</f>
        <v>0</v>
      </c>
      <c r="AH115" s="218">
        <f>AH112-'Vue Globale du Marché'!AH37</f>
        <v>0</v>
      </c>
      <c r="AI115" s="218">
        <f>AI112-'Vue Globale du Marché'!AI37</f>
        <v>0</v>
      </c>
      <c r="AJ115" s="218">
        <f>AJ112-'Vue Globale du Marché'!AJ37</f>
        <v>0</v>
      </c>
      <c r="AK115" s="218">
        <f>AK112-'Vue Globale du Marché'!AK37</f>
        <v>0</v>
      </c>
      <c r="AL115" s="218">
        <f>AL112-'Vue Globale du Marché'!AL37</f>
        <v>0</v>
      </c>
      <c r="AM115" s="218">
        <f>AM112-'Vue Globale du Marché'!AM37</f>
        <v>0</v>
      </c>
      <c r="AN115" s="218">
        <f>AN112-'Vue Globale du Marché'!AN37</f>
        <v>0</v>
      </c>
      <c r="AO115" s="218">
        <f>AO112-'Vue Globale du Marché'!AO37</f>
        <v>0</v>
      </c>
      <c r="AP115" s="218">
        <f>AP112-'Vue Globale du Marché'!AP37</f>
        <v>0</v>
      </c>
      <c r="AQ115" s="218">
        <f>AQ112-'Vue Globale du Marché'!AQ37</f>
        <v>0</v>
      </c>
      <c r="AR115" s="218">
        <f>AR112-'Vue Globale du Marché'!AR37</f>
        <v>0</v>
      </c>
      <c r="AS115" s="218">
        <f>AS112-'Vue Globale du Marché'!AS37</f>
        <v>0</v>
      </c>
      <c r="AT115" s="218">
        <f>AT112-'Vue Globale du Marché'!AT37</f>
        <v>0</v>
      </c>
      <c r="AU115" s="218">
        <f>AU112-'Vue Globale du Marché'!AU37</f>
        <v>0</v>
      </c>
      <c r="AV115" s="218">
        <f>AV112-'Vue Globale du Marché'!AV37</f>
        <v>0</v>
      </c>
      <c r="AW115" s="218">
        <f>AW112-'Vue Globale du Marché'!AW37</f>
        <v>0</v>
      </c>
      <c r="AX115" s="218">
        <f>AX112-'Vue Globale du Marché'!AX37</f>
        <v>0</v>
      </c>
      <c r="AY115" s="218"/>
      <c r="AZ115" s="218">
        <f>AZ112-'Vue Globale du Marché'!AZ37</f>
        <v>0</v>
      </c>
      <c r="BA115" s="218">
        <f>BA112-'Vue Globale du Marché'!BA37</f>
        <v>0</v>
      </c>
      <c r="BB115" s="218">
        <f>BB112-'Vue Globale du Marché'!BB37</f>
        <v>0</v>
      </c>
      <c r="BC115" s="218">
        <f>BC112-'Vue Globale du Marché'!BC37</f>
        <v>0</v>
      </c>
      <c r="BD115" s="218"/>
      <c r="BE115" s="218">
        <f>BE112-'Vue Globale du Marché'!BE37</f>
        <v>0</v>
      </c>
      <c r="BF115" s="218">
        <f>BF112-'Vue Globale du Marché'!BF37</f>
        <v>0</v>
      </c>
      <c r="BG115" s="218">
        <f>BG112-'Vue Globale du Marché'!BG37</f>
        <v>0</v>
      </c>
      <c r="BH115" s="218">
        <f>BH112-'Vue Globale du Marché'!BH37</f>
        <v>0</v>
      </c>
      <c r="BI115" s="218"/>
      <c r="BJ115" s="218">
        <f>BJ112-'Vue Globale du Marché'!BJ37</f>
        <v>0</v>
      </c>
      <c r="BK115" s="218">
        <f>BK112-'Vue Globale du Marché'!BK37</f>
        <v>0</v>
      </c>
      <c r="BL115" s="218">
        <f>BL112-'Vue Globale du Marché'!BL37</f>
        <v>0</v>
      </c>
      <c r="BM115" s="218">
        <f>BM112-'Vue Globale du Marché'!BM37</f>
        <v>0</v>
      </c>
      <c r="BN115" s="218"/>
      <c r="BO115" s="218">
        <f>BO112-'Vue Globale du Marché'!BO37</f>
        <v>0</v>
      </c>
      <c r="BP115" s="218">
        <f>BP112-'Vue Globale du Marché'!BP37</f>
        <v>0</v>
      </c>
      <c r="BQ115" s="218">
        <f>BQ112-'Vue Globale du Marché'!BQ37</f>
        <v>0</v>
      </c>
    </row>
    <row r="116" spans="2:69" x14ac:dyDescent="0.35">
      <c r="B116" s="3" t="s">
        <v>50</v>
      </c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206"/>
      <c r="AZ116" s="93"/>
      <c r="BA116" s="93"/>
      <c r="BB116" s="93"/>
      <c r="BC116" s="93"/>
      <c r="BD116" s="206"/>
      <c r="BE116" s="93"/>
      <c r="BF116" s="93"/>
      <c r="BG116" s="93"/>
      <c r="BH116" s="93"/>
      <c r="BI116" s="206"/>
      <c r="BJ116" s="93"/>
      <c r="BK116" s="93"/>
      <c r="BL116" s="93"/>
      <c r="BM116" s="93"/>
      <c r="BN116" s="206"/>
      <c r="BO116" s="93"/>
      <c r="BP116" s="93"/>
      <c r="BQ116" s="93"/>
    </row>
    <row r="117" spans="2:69" x14ac:dyDescent="0.35">
      <c r="B117" s="1" t="str">
        <f>B113</f>
        <v>AIRTTEL</v>
      </c>
      <c r="C117" s="208">
        <f>IF(ISERROR(C113/C$112),0,C113/C$112)</f>
        <v>0</v>
      </c>
      <c r="D117" s="208">
        <f t="shared" ref="D117:Z117" si="170">IF(ISERROR(D113/D$112),0,D113/D$112)</f>
        <v>0</v>
      </c>
      <c r="E117" s="208">
        <f t="shared" si="170"/>
        <v>0</v>
      </c>
      <c r="F117" s="208">
        <f t="shared" si="170"/>
        <v>0</v>
      </c>
      <c r="G117" s="208">
        <f t="shared" si="170"/>
        <v>0</v>
      </c>
      <c r="H117" s="208">
        <f t="shared" si="170"/>
        <v>0</v>
      </c>
      <c r="I117" s="208">
        <f t="shared" si="170"/>
        <v>0</v>
      </c>
      <c r="J117" s="208">
        <f t="shared" si="170"/>
        <v>0</v>
      </c>
      <c r="K117" s="208">
        <f t="shared" si="170"/>
        <v>0</v>
      </c>
      <c r="L117" s="208">
        <f t="shared" si="170"/>
        <v>0</v>
      </c>
      <c r="M117" s="208">
        <f t="shared" si="170"/>
        <v>0</v>
      </c>
      <c r="N117" s="208">
        <f t="shared" si="170"/>
        <v>0</v>
      </c>
      <c r="O117" s="208">
        <f t="shared" si="170"/>
        <v>0</v>
      </c>
      <c r="P117" s="208">
        <f t="shared" si="170"/>
        <v>0</v>
      </c>
      <c r="Q117" s="208">
        <f t="shared" si="170"/>
        <v>0</v>
      </c>
      <c r="R117" s="208">
        <f t="shared" si="170"/>
        <v>0</v>
      </c>
      <c r="S117" s="208">
        <f t="shared" si="170"/>
        <v>0</v>
      </c>
      <c r="T117" s="208">
        <f t="shared" si="170"/>
        <v>0</v>
      </c>
      <c r="U117" s="208">
        <f t="shared" si="170"/>
        <v>0</v>
      </c>
      <c r="V117" s="208">
        <f t="shared" si="170"/>
        <v>0</v>
      </c>
      <c r="W117" s="209">
        <f t="shared" si="170"/>
        <v>0.17068702561651736</v>
      </c>
      <c r="X117" s="209">
        <f t="shared" si="170"/>
        <v>0.14774799617131609</v>
      </c>
      <c r="Y117" s="209">
        <f t="shared" si="170"/>
        <v>0.12554788372170755</v>
      </c>
      <c r="Z117" s="209">
        <f t="shared" si="170"/>
        <v>0.10864515686902532</v>
      </c>
      <c r="AA117" s="209">
        <f t="shared" ref="AA117:AL117" si="171">IF(ISERROR(AA113/AA$112),0,AA113/AA$112)</f>
        <v>9.5591485887803224E-2</v>
      </c>
      <c r="AB117" s="209">
        <f t="shared" si="171"/>
        <v>8.6749535363799216E-2</v>
      </c>
      <c r="AC117" s="209">
        <f t="shared" si="171"/>
        <v>8.6102469851853033E-2</v>
      </c>
      <c r="AD117" s="209">
        <f t="shared" si="171"/>
        <v>8.8674987225530411E-2</v>
      </c>
      <c r="AE117" s="209">
        <f t="shared" si="171"/>
        <v>9.3897384023979916E-2</v>
      </c>
      <c r="AF117" s="209">
        <f t="shared" si="171"/>
        <v>0.10629800402516333</v>
      </c>
      <c r="AG117" s="209">
        <f t="shared" si="171"/>
        <v>0.11855084022420413</v>
      </c>
      <c r="AH117" s="209">
        <f t="shared" si="171"/>
        <v>0.12467887802382473</v>
      </c>
      <c r="AI117" s="209">
        <f t="shared" si="171"/>
        <v>0.13063383046573129</v>
      </c>
      <c r="AJ117" s="209">
        <f t="shared" si="171"/>
        <v>0.14296881849142667</v>
      </c>
      <c r="AK117" s="209">
        <f t="shared" si="171"/>
        <v>0.14507437094102066</v>
      </c>
      <c r="AL117" s="209">
        <f t="shared" si="171"/>
        <v>0.14544190697804943</v>
      </c>
      <c r="AM117" s="209">
        <f t="shared" ref="AM117:AX117" si="172">IF(ISERROR(AM113/AM$112),0,AM113/AM$112)</f>
        <v>0.25374399102165596</v>
      </c>
      <c r="AN117" s="209">
        <f t="shared" si="172"/>
        <v>0.2088295141597073</v>
      </c>
      <c r="AO117" s="209">
        <f t="shared" si="172"/>
        <v>0.18182222933830855</v>
      </c>
      <c r="AP117" s="209">
        <f t="shared" si="172"/>
        <v>0.164624395483772</v>
      </c>
      <c r="AQ117" s="209">
        <f t="shared" si="172"/>
        <v>0.17652243602249687</v>
      </c>
      <c r="AR117" s="209">
        <f t="shared" si="172"/>
        <v>0.19550012466590616</v>
      </c>
      <c r="AS117" s="209">
        <f t="shared" si="172"/>
        <v>0</v>
      </c>
      <c r="AT117" s="209">
        <f t="shared" si="172"/>
        <v>0</v>
      </c>
      <c r="AU117" s="209">
        <f t="shared" si="172"/>
        <v>0</v>
      </c>
      <c r="AV117" s="209">
        <f t="shared" si="172"/>
        <v>0</v>
      </c>
      <c r="AW117" s="209">
        <f t="shared" si="172"/>
        <v>0</v>
      </c>
      <c r="AX117" s="209">
        <f t="shared" si="172"/>
        <v>0</v>
      </c>
      <c r="AY117" s="206"/>
      <c r="AZ117" s="209">
        <f t="shared" ref="AZ117:BC118" si="173">IF(ISERROR(AZ113/AZ$112),0,AZ113/AZ$112)</f>
        <v>0</v>
      </c>
      <c r="BA117" s="209">
        <f t="shared" si="173"/>
        <v>0</v>
      </c>
      <c r="BB117" s="209">
        <f t="shared" si="173"/>
        <v>0.17068702561651736</v>
      </c>
      <c r="BC117" s="209">
        <f t="shared" si="173"/>
        <v>0.12376311594261477</v>
      </c>
      <c r="BD117" s="206"/>
      <c r="BE117" s="209">
        <f t="shared" ref="BE117:BH118" si="174">IF(ISERROR(BE113/BE$112),0,BE113/BE$112)</f>
        <v>8.9022061623856688E-2</v>
      </c>
      <c r="BF117" s="209">
        <f t="shared" si="174"/>
        <v>9.6687533248132534E-2</v>
      </c>
      <c r="BG117" s="209">
        <f t="shared" si="174"/>
        <v>0.12467878127484182</v>
      </c>
      <c r="BH117" s="209">
        <f t="shared" si="174"/>
        <v>0.14452743548285976</v>
      </c>
      <c r="BI117" s="210"/>
      <c r="BJ117" s="209">
        <f t="shared" ref="BJ117:BM118" si="175">IF(ISERROR(BJ113/BJ$112),0,BJ113/BJ$112)</f>
        <v>0.21175685519286153</v>
      </c>
      <c r="BK117" s="209">
        <f t="shared" si="175"/>
        <v>0.18119671113078498</v>
      </c>
      <c r="BL117" s="209">
        <f t="shared" si="175"/>
        <v>0</v>
      </c>
      <c r="BM117" s="209">
        <f t="shared" si="175"/>
        <v>0</v>
      </c>
      <c r="BN117" s="210"/>
      <c r="BO117" s="209">
        <f t="shared" ref="BO117:BQ118" si="176">IF(ISERROR(BO113/BO$112),0,BO113/BO$112)</f>
        <v>0.13201040100137049</v>
      </c>
      <c r="BP117" s="209">
        <f t="shared" si="176"/>
        <v>0.11728751231812851</v>
      </c>
      <c r="BQ117" s="209">
        <f t="shared" si="176"/>
        <v>0.19748634029267675</v>
      </c>
    </row>
    <row r="118" spans="2:69" x14ac:dyDescent="0.35">
      <c r="B118" s="1" t="str">
        <f>B114</f>
        <v>MTN</v>
      </c>
      <c r="C118" s="208">
        <f>IF(ISERROR(C114/C$112),0,C114/C$112)</f>
        <v>0</v>
      </c>
      <c r="D118" s="208">
        <f t="shared" ref="D118:Z118" si="177">IF(ISERROR(D114/D$112),0,D114/D$112)</f>
        <v>0</v>
      </c>
      <c r="E118" s="208">
        <f t="shared" si="177"/>
        <v>0</v>
      </c>
      <c r="F118" s="208">
        <f t="shared" si="177"/>
        <v>0</v>
      </c>
      <c r="G118" s="208">
        <f t="shared" si="177"/>
        <v>0</v>
      </c>
      <c r="H118" s="208">
        <f t="shared" si="177"/>
        <v>0</v>
      </c>
      <c r="I118" s="208">
        <f t="shared" si="177"/>
        <v>0</v>
      </c>
      <c r="J118" s="208">
        <f t="shared" si="177"/>
        <v>0</v>
      </c>
      <c r="K118" s="208">
        <f t="shared" si="177"/>
        <v>0</v>
      </c>
      <c r="L118" s="208">
        <f t="shared" si="177"/>
        <v>0</v>
      </c>
      <c r="M118" s="208">
        <f t="shared" si="177"/>
        <v>0</v>
      </c>
      <c r="N118" s="208">
        <f t="shared" si="177"/>
        <v>0</v>
      </c>
      <c r="O118" s="208">
        <f t="shared" si="177"/>
        <v>0</v>
      </c>
      <c r="P118" s="208">
        <f t="shared" si="177"/>
        <v>0</v>
      </c>
      <c r="Q118" s="208">
        <f t="shared" si="177"/>
        <v>0</v>
      </c>
      <c r="R118" s="208">
        <f t="shared" si="177"/>
        <v>0</v>
      </c>
      <c r="S118" s="208">
        <f t="shared" si="177"/>
        <v>0</v>
      </c>
      <c r="T118" s="208">
        <f t="shared" si="177"/>
        <v>0</v>
      </c>
      <c r="U118" s="208">
        <f t="shared" si="177"/>
        <v>0</v>
      </c>
      <c r="V118" s="208">
        <f t="shared" si="177"/>
        <v>0</v>
      </c>
      <c r="W118" s="209">
        <f t="shared" si="177"/>
        <v>0.82931297438348273</v>
      </c>
      <c r="X118" s="209">
        <f t="shared" si="177"/>
        <v>0.85225200382868394</v>
      </c>
      <c r="Y118" s="209">
        <f t="shared" si="177"/>
        <v>0.87445211627829245</v>
      </c>
      <c r="Z118" s="209">
        <f t="shared" si="177"/>
        <v>0.89135484313097468</v>
      </c>
      <c r="AA118" s="209">
        <f t="shared" ref="AA118:AL118" si="178">IF(ISERROR(AA114/AA$112),0,AA114/AA$112)</f>
        <v>0.9044085141121968</v>
      </c>
      <c r="AB118" s="209">
        <f t="shared" si="178"/>
        <v>0.91325046463620074</v>
      </c>
      <c r="AC118" s="209">
        <f t="shared" si="178"/>
        <v>0.91389753014814701</v>
      </c>
      <c r="AD118" s="209">
        <f t="shared" si="178"/>
        <v>0.91132501277446964</v>
      </c>
      <c r="AE118" s="209">
        <f t="shared" si="178"/>
        <v>0.90610261597602004</v>
      </c>
      <c r="AF118" s="209">
        <f t="shared" si="178"/>
        <v>0.89370199597483679</v>
      </c>
      <c r="AG118" s="209">
        <f t="shared" si="178"/>
        <v>0.88144915977579597</v>
      </c>
      <c r="AH118" s="209">
        <f t="shared" si="178"/>
        <v>0.87532112197617529</v>
      </c>
      <c r="AI118" s="209">
        <f t="shared" si="178"/>
        <v>0.86936616953426871</v>
      </c>
      <c r="AJ118" s="209">
        <f t="shared" si="178"/>
        <v>0.85703118150857338</v>
      </c>
      <c r="AK118" s="209">
        <f t="shared" si="178"/>
        <v>0.8549256290589794</v>
      </c>
      <c r="AL118" s="209">
        <f t="shared" si="178"/>
        <v>0.85455809302195063</v>
      </c>
      <c r="AM118" s="209">
        <f t="shared" ref="AM118:AX118" si="179">IF(ISERROR(AM114/AM$112),0,AM114/AM$112)</f>
        <v>0.7462560089783441</v>
      </c>
      <c r="AN118" s="209">
        <f t="shared" si="179"/>
        <v>0.79117048584029259</v>
      </c>
      <c r="AO118" s="209">
        <f t="shared" si="179"/>
        <v>0.81817777066169151</v>
      </c>
      <c r="AP118" s="209">
        <f t="shared" si="179"/>
        <v>0.83537560451622805</v>
      </c>
      <c r="AQ118" s="209">
        <f t="shared" si="179"/>
        <v>0.82347756397750305</v>
      </c>
      <c r="AR118" s="209">
        <f t="shared" si="179"/>
        <v>0.80449987533409384</v>
      </c>
      <c r="AS118" s="209">
        <f t="shared" si="179"/>
        <v>0</v>
      </c>
      <c r="AT118" s="209">
        <f t="shared" si="179"/>
        <v>0</v>
      </c>
      <c r="AU118" s="209">
        <f t="shared" si="179"/>
        <v>0</v>
      </c>
      <c r="AV118" s="209">
        <f t="shared" si="179"/>
        <v>0</v>
      </c>
      <c r="AW118" s="209">
        <f t="shared" si="179"/>
        <v>0</v>
      </c>
      <c r="AX118" s="209">
        <f t="shared" si="179"/>
        <v>0</v>
      </c>
      <c r="AY118" s="206"/>
      <c r="AZ118" s="209">
        <f t="shared" si="173"/>
        <v>0</v>
      </c>
      <c r="BA118" s="209">
        <f t="shared" si="173"/>
        <v>0</v>
      </c>
      <c r="BB118" s="209">
        <f t="shared" si="173"/>
        <v>0.82931297438348273</v>
      </c>
      <c r="BC118" s="209">
        <f t="shared" si="173"/>
        <v>0.87623688405738531</v>
      </c>
      <c r="BD118" s="206"/>
      <c r="BE118" s="209">
        <f t="shared" si="174"/>
        <v>0.91097793837614338</v>
      </c>
      <c r="BF118" s="209">
        <f t="shared" si="174"/>
        <v>0.90331246675186738</v>
      </c>
      <c r="BG118" s="209">
        <f t="shared" si="174"/>
        <v>0.87532121872515822</v>
      </c>
      <c r="BH118" s="209">
        <f t="shared" si="174"/>
        <v>0.85547256451714027</v>
      </c>
      <c r="BI118" s="210"/>
      <c r="BJ118" s="209">
        <f t="shared" si="175"/>
        <v>0.78824314480713842</v>
      </c>
      <c r="BK118" s="209">
        <f t="shared" si="175"/>
        <v>0.81880328886921494</v>
      </c>
      <c r="BL118" s="209">
        <f t="shared" si="175"/>
        <v>0</v>
      </c>
      <c r="BM118" s="209">
        <f t="shared" si="175"/>
        <v>0</v>
      </c>
      <c r="BN118" s="210"/>
      <c r="BO118" s="209">
        <f t="shared" si="176"/>
        <v>0.86798959899862949</v>
      </c>
      <c r="BP118" s="209">
        <f t="shared" si="176"/>
        <v>0.88271248768187149</v>
      </c>
      <c r="BQ118" s="209">
        <f t="shared" si="176"/>
        <v>0.80251365970732325</v>
      </c>
    </row>
    <row r="119" spans="2:69" x14ac:dyDescent="0.35">
      <c r="B119" s="1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206"/>
      <c r="AZ119" s="93"/>
      <c r="BA119" s="93"/>
      <c r="BB119" s="93"/>
      <c r="BC119" s="93"/>
      <c r="BD119" s="206"/>
      <c r="BE119" s="93"/>
      <c r="BF119" s="93"/>
      <c r="BG119" s="93"/>
      <c r="BH119" s="93"/>
      <c r="BI119" s="206"/>
      <c r="BJ119" s="93"/>
      <c r="BK119" s="93"/>
      <c r="BL119" s="93"/>
      <c r="BM119" s="93"/>
      <c r="BN119" s="206"/>
      <c r="BO119" s="93"/>
      <c r="BP119" s="93"/>
      <c r="BQ119" s="93"/>
    </row>
    <row r="120" spans="2:69" x14ac:dyDescent="0.35">
      <c r="B120" s="5" t="s">
        <v>52</v>
      </c>
      <c r="C120" s="57">
        <f>C121+C122</f>
        <v>0</v>
      </c>
      <c r="D120" s="57">
        <f t="shared" ref="D120:Z120" si="180">D121+D122</f>
        <v>0</v>
      </c>
      <c r="E120" s="57">
        <f t="shared" si="180"/>
        <v>0</v>
      </c>
      <c r="F120" s="57">
        <f t="shared" si="180"/>
        <v>0</v>
      </c>
      <c r="G120" s="57">
        <f t="shared" si="180"/>
        <v>0</v>
      </c>
      <c r="H120" s="57">
        <f t="shared" si="180"/>
        <v>0</v>
      </c>
      <c r="I120" s="57">
        <f t="shared" si="180"/>
        <v>0</v>
      </c>
      <c r="J120" s="57">
        <f t="shared" si="180"/>
        <v>0</v>
      </c>
      <c r="K120" s="57">
        <f t="shared" si="180"/>
        <v>0</v>
      </c>
      <c r="L120" s="57">
        <f t="shared" si="180"/>
        <v>0</v>
      </c>
      <c r="M120" s="57">
        <f t="shared" si="180"/>
        <v>0</v>
      </c>
      <c r="N120" s="57">
        <f t="shared" si="180"/>
        <v>0</v>
      </c>
      <c r="O120" s="57">
        <f t="shared" si="180"/>
        <v>0</v>
      </c>
      <c r="P120" s="57">
        <f t="shared" si="180"/>
        <v>0</v>
      </c>
      <c r="Q120" s="57">
        <f t="shared" si="180"/>
        <v>0</v>
      </c>
      <c r="R120" s="57">
        <f t="shared" si="180"/>
        <v>0</v>
      </c>
      <c r="S120" s="57">
        <f t="shared" si="180"/>
        <v>0</v>
      </c>
      <c r="T120" s="57">
        <f t="shared" si="180"/>
        <v>0</v>
      </c>
      <c r="U120" s="57">
        <f t="shared" si="180"/>
        <v>0</v>
      </c>
      <c r="V120" s="57">
        <f t="shared" si="180"/>
        <v>0</v>
      </c>
      <c r="W120" s="57">
        <f t="shared" si="180"/>
        <v>2862863.4739999999</v>
      </c>
      <c r="X120" s="57">
        <f t="shared" si="180"/>
        <v>3523666.412</v>
      </c>
      <c r="Y120" s="57">
        <f t="shared" si="180"/>
        <v>3798425.3029999998</v>
      </c>
      <c r="Z120" s="57">
        <f t="shared" si="180"/>
        <v>6480950.4440000001</v>
      </c>
      <c r="AA120" s="57">
        <f t="shared" ref="AA120:AL120" si="181">AA121+AA122</f>
        <v>5843759.0800000001</v>
      </c>
      <c r="AB120" s="57">
        <f t="shared" si="181"/>
        <v>6812566.3889999995</v>
      </c>
      <c r="AC120" s="57">
        <f t="shared" si="181"/>
        <v>8628115.9299999997</v>
      </c>
      <c r="AD120" s="57">
        <f t="shared" si="181"/>
        <v>8954135.8379999995</v>
      </c>
      <c r="AE120" s="57">
        <f t="shared" si="181"/>
        <v>10035409.926000001</v>
      </c>
      <c r="AF120" s="57">
        <f t="shared" si="181"/>
        <v>10328127.853</v>
      </c>
      <c r="AG120" s="57">
        <f t="shared" si="181"/>
        <v>11803447.432</v>
      </c>
      <c r="AH120" s="57">
        <f t="shared" si="181"/>
        <v>11986386.625</v>
      </c>
      <c r="AI120" s="57">
        <f t="shared" si="181"/>
        <v>12129060.515999999</v>
      </c>
      <c r="AJ120" s="57">
        <f t="shared" si="181"/>
        <v>10585209.630999999</v>
      </c>
      <c r="AK120" s="57">
        <f t="shared" si="181"/>
        <v>9898557.5899999999</v>
      </c>
      <c r="AL120" s="57">
        <f t="shared" si="181"/>
        <v>12817973.868000001</v>
      </c>
      <c r="AM120" s="57">
        <f t="shared" ref="AM120:AX120" si="182">AM121+AM122</f>
        <v>8512887.7009999994</v>
      </c>
      <c r="AN120" s="57">
        <f t="shared" si="182"/>
        <v>9245876.5649999995</v>
      </c>
      <c r="AO120" s="57">
        <f t="shared" si="182"/>
        <v>12080151.471999999</v>
      </c>
      <c r="AP120" s="57">
        <f t="shared" si="182"/>
        <v>11287025.436999999</v>
      </c>
      <c r="AQ120" s="57">
        <f t="shared" si="182"/>
        <v>18454766.960000001</v>
      </c>
      <c r="AR120" s="57">
        <f t="shared" si="182"/>
        <v>23303996.783</v>
      </c>
      <c r="AS120" s="57">
        <f t="shared" si="182"/>
        <v>0</v>
      </c>
      <c r="AT120" s="57">
        <f t="shared" si="182"/>
        <v>0</v>
      </c>
      <c r="AU120" s="57">
        <f t="shared" si="182"/>
        <v>0</v>
      </c>
      <c r="AV120" s="57">
        <f t="shared" si="182"/>
        <v>0</v>
      </c>
      <c r="AW120" s="57">
        <f t="shared" si="182"/>
        <v>0</v>
      </c>
      <c r="AX120" s="57">
        <f t="shared" si="182"/>
        <v>0</v>
      </c>
      <c r="AY120" s="206"/>
      <c r="AZ120" s="57">
        <f>SUM(AZ121:AZ122)</f>
        <v>0</v>
      </c>
      <c r="BA120" s="57">
        <f>SUM(BA121:BA122)</f>
        <v>0</v>
      </c>
      <c r="BB120" s="57">
        <f>SUM(BB121:BB122)</f>
        <v>2862863.4739999999</v>
      </c>
      <c r="BC120" s="57">
        <f>SUM(BC121:BC122)</f>
        <v>13803042.159</v>
      </c>
      <c r="BD120" s="206"/>
      <c r="BE120" s="57">
        <f>SUM(BE121:BE122)</f>
        <v>21284441.399</v>
      </c>
      <c r="BF120" s="57">
        <f>SUM(BF121:BF122)</f>
        <v>29317673.617000002</v>
      </c>
      <c r="BG120" s="57">
        <f>SUM(BG121:BG122)</f>
        <v>35918894.572999999</v>
      </c>
      <c r="BH120" s="57">
        <f>SUM(BH121:BH122)</f>
        <v>33301741.088999998</v>
      </c>
      <c r="BI120" s="94"/>
      <c r="BJ120" s="57">
        <f>SUM(BJ121:BJ122)</f>
        <v>29838915.738000002</v>
      </c>
      <c r="BK120" s="57">
        <f>SUM(BK121:BK122)</f>
        <v>53045789.180000007</v>
      </c>
      <c r="BL120" s="57">
        <f>SUM(BL121:BL122)</f>
        <v>0</v>
      </c>
      <c r="BM120" s="57">
        <f>SUM(BM121:BM122)</f>
        <v>0</v>
      </c>
      <c r="BN120" s="94"/>
      <c r="BO120" s="57">
        <f>SUM(BO121:BO122)</f>
        <v>16665905.632999999</v>
      </c>
      <c r="BP120" s="57">
        <f>SUM(BP121:BP122)</f>
        <v>119822750.67799999</v>
      </c>
      <c r="BQ120" s="57">
        <f>SUM(BQ121:BQ122)</f>
        <v>82884704.918000013</v>
      </c>
    </row>
    <row r="121" spans="2:69" x14ac:dyDescent="0.35">
      <c r="B121" s="1" t="str">
        <f>B113</f>
        <v>AIRTTEL</v>
      </c>
      <c r="C121" s="219">
        <f>AIRTEL!C38</f>
        <v>0</v>
      </c>
      <c r="D121" s="219">
        <f>AIRTEL!D38</f>
        <v>0</v>
      </c>
      <c r="E121" s="219">
        <f>AIRTEL!E38</f>
        <v>0</v>
      </c>
      <c r="F121" s="219">
        <f>AIRTEL!F38</f>
        <v>0</v>
      </c>
      <c r="G121" s="219">
        <f>AIRTEL!G38</f>
        <v>0</v>
      </c>
      <c r="H121" s="219">
        <f>AIRTEL!H38</f>
        <v>0</v>
      </c>
      <c r="I121" s="219">
        <f>AIRTEL!I38</f>
        <v>0</v>
      </c>
      <c r="J121" s="219">
        <f>AIRTEL!J38</f>
        <v>0</v>
      </c>
      <c r="K121" s="219">
        <f>AIRTEL!K38</f>
        <v>0</v>
      </c>
      <c r="L121" s="219">
        <f>AIRTEL!L38</f>
        <v>0</v>
      </c>
      <c r="M121" s="219">
        <f>AIRTEL!M38</f>
        <v>0</v>
      </c>
      <c r="N121" s="219">
        <f>AIRTEL!N38</f>
        <v>0</v>
      </c>
      <c r="O121" s="219">
        <f>AIRTEL!O38</f>
        <v>0</v>
      </c>
      <c r="P121" s="219">
        <f>AIRTEL!P38</f>
        <v>0</v>
      </c>
      <c r="Q121" s="219">
        <f>AIRTEL!Q38</f>
        <v>0</v>
      </c>
      <c r="R121" s="219">
        <f>AIRTEL!R38</f>
        <v>0</v>
      </c>
      <c r="S121" s="219">
        <f>AIRTEL!S38</f>
        <v>0</v>
      </c>
      <c r="T121" s="219">
        <f>AIRTEL!T38</f>
        <v>0</v>
      </c>
      <c r="U121" s="219">
        <f>AIRTEL!U38</f>
        <v>0</v>
      </c>
      <c r="V121" s="219">
        <f>AIRTEL!V38</f>
        <v>0</v>
      </c>
      <c r="W121" s="219">
        <f>AIRTEL!W38</f>
        <v>563981.79500000004</v>
      </c>
      <c r="X121" s="219">
        <f>AIRTEL!X38</f>
        <v>592436.32400000002</v>
      </c>
      <c r="Y121" s="219">
        <f>AIRTEL!Y38</f>
        <v>544489.84600000002</v>
      </c>
      <c r="Z121" s="219">
        <f>AIRTEL!Z38</f>
        <v>764994.97699999996</v>
      </c>
      <c r="AA121" s="219">
        <f>AIRTEL!AA38</f>
        <v>574802.36199999996</v>
      </c>
      <c r="AB121" s="219">
        <f>AIRTEL!AB38</f>
        <v>588381.19799999997</v>
      </c>
      <c r="AC121" s="219">
        <f>AIRTEL!AC38</f>
        <v>749572.48600000003</v>
      </c>
      <c r="AD121" s="219">
        <f>AIRTEL!AD38</f>
        <v>760763.39399999997</v>
      </c>
      <c r="AE121" s="219">
        <f>AIRTEL!AE38</f>
        <v>902728.18200000003</v>
      </c>
      <c r="AF121" s="219">
        <f>AIRTEL!AF38</f>
        <v>1035667.933</v>
      </c>
      <c r="AG121" s="219">
        <f>AIRTEL!AG38</f>
        <v>1243844.203</v>
      </c>
      <c r="AH121" s="219">
        <f>AIRTEL!AH38</f>
        <v>1305280.9850000001</v>
      </c>
      <c r="AI121" s="219">
        <f>AIRTEL!AI38</f>
        <v>1465739.294</v>
      </c>
      <c r="AJ121" s="219">
        <f>AIRTEL!AJ38</f>
        <v>1414187.091</v>
      </c>
      <c r="AK121" s="219">
        <f>AIRTEL!AK38</f>
        <v>1265008</v>
      </c>
      <c r="AL121" s="219">
        <f>AIRTEL!AL38</f>
        <v>1710812.54</v>
      </c>
      <c r="AM121" s="219">
        <f>AIRTEL!AM38</f>
        <v>1845982.9</v>
      </c>
      <c r="AN121" s="219">
        <f>AIRTEL!AN38</f>
        <v>1850990.09</v>
      </c>
      <c r="AO121" s="219">
        <f>AIRTEL!AO38</f>
        <v>2068326.17</v>
      </c>
      <c r="AP121" s="219">
        <f>AIRTEL!AP38</f>
        <v>1681732.13</v>
      </c>
      <c r="AQ121" s="219">
        <f>AIRTEL!AQ38</f>
        <v>2769882.2110000001</v>
      </c>
      <c r="AR121" s="219">
        <f>AIRTEL!AR38</f>
        <v>3360102.3190000001</v>
      </c>
      <c r="AS121" s="219">
        <f>AIRTEL!AS38</f>
        <v>0</v>
      </c>
      <c r="AT121" s="219">
        <f>AIRTEL!AT38</f>
        <v>0</v>
      </c>
      <c r="AU121" s="219">
        <f>AIRTEL!AU38</f>
        <v>0</v>
      </c>
      <c r="AV121" s="219">
        <f>AIRTEL!AV38</f>
        <v>0</v>
      </c>
      <c r="AW121" s="219">
        <f>AIRTEL!AW38</f>
        <v>0</v>
      </c>
      <c r="AX121" s="219">
        <f>AIRTEL!AX38</f>
        <v>0</v>
      </c>
      <c r="AY121" s="206"/>
      <c r="AZ121" s="219">
        <f>SUM(O121:Q121)</f>
        <v>0</v>
      </c>
      <c r="BA121" s="219">
        <f>SUM(R121:T121)</f>
        <v>0</v>
      </c>
      <c r="BB121" s="219">
        <f>SUM(U121:W121)</f>
        <v>563981.79500000004</v>
      </c>
      <c r="BC121" s="219">
        <f>SUM(X121:Z121)</f>
        <v>1901921.1469999999</v>
      </c>
      <c r="BD121" s="212"/>
      <c r="BE121" s="219">
        <f>SUM(AA121:AC121)</f>
        <v>1912756.0460000001</v>
      </c>
      <c r="BF121" s="219">
        <f>SUM(AD121:AF121)</f>
        <v>2699159.5089999996</v>
      </c>
      <c r="BG121" s="219">
        <f>SUM(AG121:AI121)</f>
        <v>4014864.4819999998</v>
      </c>
      <c r="BH121" s="219">
        <f>SUM(AJ121:AL121)</f>
        <v>4390007.6310000001</v>
      </c>
      <c r="BI121" s="211"/>
      <c r="BJ121" s="219">
        <f>SUM(AM121:AO121)</f>
        <v>5765299.1600000001</v>
      </c>
      <c r="BK121" s="219">
        <f>SUM(AP121:AR121)</f>
        <v>7811716.6600000001</v>
      </c>
      <c r="BL121" s="219">
        <f>SUM(AS121:AU121)</f>
        <v>0</v>
      </c>
      <c r="BM121" s="219">
        <f>SUM(AV121:AX121)</f>
        <v>0</v>
      </c>
      <c r="BN121" s="212"/>
      <c r="BO121" s="219">
        <f>SUM(AZ121:BC121)</f>
        <v>2465902.9419999998</v>
      </c>
      <c r="BP121" s="219">
        <f>SUM(BE121:BH121)</f>
        <v>13016787.668000001</v>
      </c>
      <c r="BQ121" s="219">
        <f>SUM(BJ121:BM121)</f>
        <v>13577015.82</v>
      </c>
    </row>
    <row r="122" spans="2:69" x14ac:dyDescent="0.35">
      <c r="B122" s="1" t="str">
        <f>B114</f>
        <v>MTN</v>
      </c>
      <c r="C122" s="219">
        <f>MTN!C38</f>
        <v>0</v>
      </c>
      <c r="D122" s="219">
        <f>MTN!D38</f>
        <v>0</v>
      </c>
      <c r="E122" s="219">
        <f>MTN!E38</f>
        <v>0</v>
      </c>
      <c r="F122" s="219">
        <f>MTN!F38</f>
        <v>0</v>
      </c>
      <c r="G122" s="219">
        <f>MTN!G38</f>
        <v>0</v>
      </c>
      <c r="H122" s="219">
        <f>MTN!H38</f>
        <v>0</v>
      </c>
      <c r="I122" s="219">
        <f>MTN!I38</f>
        <v>0</v>
      </c>
      <c r="J122" s="219">
        <f>MTN!J38</f>
        <v>0</v>
      </c>
      <c r="K122" s="219">
        <f>MTN!K38</f>
        <v>0</v>
      </c>
      <c r="L122" s="219">
        <f>MTN!L38</f>
        <v>0</v>
      </c>
      <c r="M122" s="219">
        <f>MTN!M38</f>
        <v>0</v>
      </c>
      <c r="N122" s="219">
        <f>MTN!N38</f>
        <v>0</v>
      </c>
      <c r="O122" s="219">
        <f>MTN!O38</f>
        <v>0</v>
      </c>
      <c r="P122" s="219">
        <f>MTN!P38</f>
        <v>0</v>
      </c>
      <c r="Q122" s="219">
        <f>MTN!Q38</f>
        <v>0</v>
      </c>
      <c r="R122" s="219">
        <f>MTN!R38</f>
        <v>0</v>
      </c>
      <c r="S122" s="219">
        <f>MTN!S38</f>
        <v>0</v>
      </c>
      <c r="T122" s="219">
        <f>MTN!T38</f>
        <v>0</v>
      </c>
      <c r="U122" s="219">
        <f>MTN!U38</f>
        <v>0</v>
      </c>
      <c r="V122" s="219">
        <f>MTN!V38</f>
        <v>0</v>
      </c>
      <c r="W122" s="219">
        <f>MTN!W38</f>
        <v>2298881.679</v>
      </c>
      <c r="X122" s="219">
        <f>MTN!X38</f>
        <v>2931230.088</v>
      </c>
      <c r="Y122" s="219">
        <f>MTN!Y38</f>
        <v>3253935.4569999999</v>
      </c>
      <c r="Z122" s="219">
        <f>MTN!Z38</f>
        <v>5715955.4670000002</v>
      </c>
      <c r="AA122" s="219">
        <f>MTN!AA38</f>
        <v>5268956.7180000003</v>
      </c>
      <c r="AB122" s="219">
        <f>MTN!AB38</f>
        <v>6224185.1909999996</v>
      </c>
      <c r="AC122" s="219">
        <f>MTN!AC38</f>
        <v>7878543.4440000001</v>
      </c>
      <c r="AD122" s="219">
        <f>MTN!AD38</f>
        <v>8193372.4440000001</v>
      </c>
      <c r="AE122" s="219">
        <f>MTN!AE38</f>
        <v>9132681.7440000009</v>
      </c>
      <c r="AF122" s="219">
        <f>MTN!AF38</f>
        <v>9292459.9199999999</v>
      </c>
      <c r="AG122" s="219">
        <f>MTN!AG38</f>
        <v>10559603.229</v>
      </c>
      <c r="AH122" s="219">
        <f>MTN!AH38</f>
        <v>10681105.640000001</v>
      </c>
      <c r="AI122" s="219">
        <f>MTN!AI38</f>
        <v>10663321.221999999</v>
      </c>
      <c r="AJ122" s="219">
        <f>MTN!AJ38</f>
        <v>9171022.5399999991</v>
      </c>
      <c r="AK122" s="219">
        <f>MTN!AK38</f>
        <v>8633549.5899999999</v>
      </c>
      <c r="AL122" s="219">
        <f>MTN!AL38</f>
        <v>11107161.328</v>
      </c>
      <c r="AM122" s="219">
        <f>MTN!AM38</f>
        <v>6666904.801</v>
      </c>
      <c r="AN122" s="219">
        <f>MTN!AN38</f>
        <v>7394886.4749999996</v>
      </c>
      <c r="AO122" s="219">
        <f>MTN!AO38</f>
        <v>10011825.301999999</v>
      </c>
      <c r="AP122" s="219">
        <f>MTN!AP38</f>
        <v>9605293.307</v>
      </c>
      <c r="AQ122" s="219">
        <f>MTN!AQ38</f>
        <v>15684884.749</v>
      </c>
      <c r="AR122" s="219">
        <f>MTN!AR38</f>
        <v>19943894.464000002</v>
      </c>
      <c r="AS122" s="219">
        <f>MTN!AS38</f>
        <v>0</v>
      </c>
      <c r="AT122" s="219">
        <f>MTN!AT38</f>
        <v>0</v>
      </c>
      <c r="AU122" s="219">
        <f>MTN!AU38</f>
        <v>0</v>
      </c>
      <c r="AV122" s="219">
        <f>MTN!AV38</f>
        <v>0</v>
      </c>
      <c r="AW122" s="219">
        <f>MTN!AW38</f>
        <v>0</v>
      </c>
      <c r="AX122" s="219">
        <f>MTN!AX38</f>
        <v>0</v>
      </c>
      <c r="AY122" s="206"/>
      <c r="AZ122" s="219">
        <f>SUM(O122:Q122)</f>
        <v>0</v>
      </c>
      <c r="BA122" s="219">
        <f>SUM(R122:T122)</f>
        <v>0</v>
      </c>
      <c r="BB122" s="219">
        <f>SUM(U122:W122)</f>
        <v>2298881.679</v>
      </c>
      <c r="BC122" s="219">
        <f>SUM(X122:Z122)</f>
        <v>11901121.012</v>
      </c>
      <c r="BD122" s="212"/>
      <c r="BE122" s="219">
        <f>SUM(AA122:AC122)</f>
        <v>19371685.353</v>
      </c>
      <c r="BF122" s="219">
        <f>SUM(AD122:AF122)</f>
        <v>26618514.108000003</v>
      </c>
      <c r="BG122" s="219">
        <f>SUM(AG122:AI122)</f>
        <v>31904030.091000002</v>
      </c>
      <c r="BH122" s="219">
        <f>SUM(AJ122:AL122)</f>
        <v>28911733.457999997</v>
      </c>
      <c r="BI122" s="211"/>
      <c r="BJ122" s="219">
        <f>SUM(AM122:AO122)</f>
        <v>24073616.578000002</v>
      </c>
      <c r="BK122" s="219">
        <f>SUM(AP122:AR122)</f>
        <v>45234072.520000003</v>
      </c>
      <c r="BL122" s="219">
        <f>SUM(AS122:AU122)</f>
        <v>0</v>
      </c>
      <c r="BM122" s="219">
        <f>SUM(AV122:AX122)</f>
        <v>0</v>
      </c>
      <c r="BN122" s="212"/>
      <c r="BO122" s="219">
        <f>SUM(AZ122:BC122)</f>
        <v>14200002.691</v>
      </c>
      <c r="BP122" s="219">
        <f>SUM(BE122:BH122)</f>
        <v>106805963.00999999</v>
      </c>
      <c r="BQ122" s="219">
        <f>SUM(BJ122:BM122)</f>
        <v>69307689.098000005</v>
      </c>
    </row>
    <row r="123" spans="2:69" x14ac:dyDescent="0.35">
      <c r="B123" s="3"/>
      <c r="C123" s="218">
        <f>C120-'Vue Globale du Marché'!C38</f>
        <v>0</v>
      </c>
      <c r="D123" s="218">
        <f>D120-'Vue Globale du Marché'!D38</f>
        <v>0</v>
      </c>
      <c r="E123" s="218">
        <f>E120-'Vue Globale du Marché'!E38</f>
        <v>0</v>
      </c>
      <c r="F123" s="218">
        <f>F120-'Vue Globale du Marché'!F38</f>
        <v>0</v>
      </c>
      <c r="G123" s="218">
        <f>G120-'Vue Globale du Marché'!G38</f>
        <v>0</v>
      </c>
      <c r="H123" s="218">
        <f>H120-'Vue Globale du Marché'!H38</f>
        <v>0</v>
      </c>
      <c r="I123" s="218">
        <f>I120-'Vue Globale du Marché'!I38</f>
        <v>0</v>
      </c>
      <c r="J123" s="218">
        <f>J120-'Vue Globale du Marché'!J38</f>
        <v>0</v>
      </c>
      <c r="K123" s="218">
        <f>K120-'Vue Globale du Marché'!K38</f>
        <v>0</v>
      </c>
      <c r="L123" s="218">
        <f>L120-'Vue Globale du Marché'!L38</f>
        <v>0</v>
      </c>
      <c r="M123" s="218">
        <f>M120-'Vue Globale du Marché'!M38</f>
        <v>0</v>
      </c>
      <c r="N123" s="218">
        <f>N120-'Vue Globale du Marché'!N38</f>
        <v>0</v>
      </c>
      <c r="O123" s="218">
        <f>O120-'Vue Globale du Marché'!O38</f>
        <v>0</v>
      </c>
      <c r="P123" s="218">
        <f>P120-'Vue Globale du Marché'!P38</f>
        <v>0</v>
      </c>
      <c r="Q123" s="218">
        <f>Q120-'Vue Globale du Marché'!Q38</f>
        <v>0</v>
      </c>
      <c r="R123" s="218">
        <f>R120-'Vue Globale du Marché'!R38</f>
        <v>0</v>
      </c>
      <c r="S123" s="218">
        <f>S120-'Vue Globale du Marché'!S38</f>
        <v>0</v>
      </c>
      <c r="T123" s="218">
        <f>T120-'Vue Globale du Marché'!T38</f>
        <v>0</v>
      </c>
      <c r="U123" s="218">
        <f>U120-'Vue Globale du Marché'!U38</f>
        <v>0</v>
      </c>
      <c r="V123" s="218">
        <f>V120-'Vue Globale du Marché'!V38</f>
        <v>0</v>
      </c>
      <c r="W123" s="218">
        <f>W120-'Vue Globale du Marché'!W38</f>
        <v>0</v>
      </c>
      <c r="X123" s="218">
        <f>X120-'Vue Globale du Marché'!X38</f>
        <v>0</v>
      </c>
      <c r="Y123" s="218">
        <f>Y120-'Vue Globale du Marché'!Y38</f>
        <v>0</v>
      </c>
      <c r="Z123" s="218">
        <f>Z120-'Vue Globale du Marché'!Z38</f>
        <v>0</v>
      </c>
      <c r="AA123" s="218">
        <f>AA120-'Vue Globale du Marché'!AA38</f>
        <v>0</v>
      </c>
      <c r="AB123" s="218">
        <f>AB120-'Vue Globale du Marché'!AB38</f>
        <v>0</v>
      </c>
      <c r="AC123" s="218">
        <f>AC120-'Vue Globale du Marché'!AC38</f>
        <v>0</v>
      </c>
      <c r="AD123" s="218">
        <f>AD120-'Vue Globale du Marché'!AD38</f>
        <v>0</v>
      </c>
      <c r="AE123" s="218">
        <f>AE120-'Vue Globale du Marché'!AE38</f>
        <v>0</v>
      </c>
      <c r="AF123" s="218">
        <f>AF120-'Vue Globale du Marché'!AF38</f>
        <v>0</v>
      </c>
      <c r="AG123" s="218">
        <f>AG120-'Vue Globale du Marché'!AG38</f>
        <v>0</v>
      </c>
      <c r="AH123" s="218">
        <f>AH120-'Vue Globale du Marché'!AH38</f>
        <v>0</v>
      </c>
      <c r="AI123" s="218">
        <f>AI120-'Vue Globale du Marché'!AI38</f>
        <v>0</v>
      </c>
      <c r="AJ123" s="218">
        <f>AJ120-'Vue Globale du Marché'!AJ38</f>
        <v>0</v>
      </c>
      <c r="AK123" s="218">
        <f>AK120-'Vue Globale du Marché'!AK38</f>
        <v>0</v>
      </c>
      <c r="AL123" s="218">
        <f>AL120-'Vue Globale du Marché'!AL38</f>
        <v>0</v>
      </c>
      <c r="AM123" s="218">
        <f>AM120-'Vue Globale du Marché'!AM38</f>
        <v>0</v>
      </c>
      <c r="AN123" s="218">
        <f>AN120-'Vue Globale du Marché'!AN38</f>
        <v>0</v>
      </c>
      <c r="AO123" s="218">
        <f>AO120-'Vue Globale du Marché'!AO38</f>
        <v>0</v>
      </c>
      <c r="AP123" s="218">
        <f>AP120-'Vue Globale du Marché'!AP38</f>
        <v>0</v>
      </c>
      <c r="AQ123" s="218">
        <f>AQ120-'Vue Globale du Marché'!AQ38</f>
        <v>0</v>
      </c>
      <c r="AR123" s="218">
        <f>AR120-'Vue Globale du Marché'!AR38</f>
        <v>0</v>
      </c>
      <c r="AS123" s="218">
        <f>AS120-'Vue Globale du Marché'!AS38</f>
        <v>0</v>
      </c>
      <c r="AT123" s="218">
        <f>AT120-'Vue Globale du Marché'!AT38</f>
        <v>0</v>
      </c>
      <c r="AU123" s="218">
        <f>AU120-'Vue Globale du Marché'!AU38</f>
        <v>0</v>
      </c>
      <c r="AV123" s="218">
        <f>AV120-'Vue Globale du Marché'!AV38</f>
        <v>0</v>
      </c>
      <c r="AW123" s="218">
        <f>AW120-'Vue Globale du Marché'!AW38</f>
        <v>0</v>
      </c>
      <c r="AX123" s="218">
        <f>AX120-'Vue Globale du Marché'!AX38</f>
        <v>0</v>
      </c>
      <c r="AY123" s="218"/>
      <c r="AZ123" s="218">
        <f>AZ120-'Vue Globale du Marché'!AZ38</f>
        <v>0</v>
      </c>
      <c r="BA123" s="218">
        <f>BA120-'Vue Globale du Marché'!BA38</f>
        <v>0</v>
      </c>
      <c r="BB123" s="218">
        <f>BB120-'Vue Globale du Marché'!BB38</f>
        <v>0</v>
      </c>
      <c r="BC123" s="218">
        <f>BC120-'Vue Globale du Marché'!BC38</f>
        <v>0</v>
      </c>
      <c r="BD123" s="218"/>
      <c r="BE123" s="218">
        <f>BE120-'Vue Globale du Marché'!BE38</f>
        <v>0</v>
      </c>
      <c r="BF123" s="218">
        <f>BF120-'Vue Globale du Marché'!BF38</f>
        <v>0</v>
      </c>
      <c r="BG123" s="218">
        <f>BG120-'Vue Globale du Marché'!BG38</f>
        <v>0</v>
      </c>
      <c r="BH123" s="218">
        <f>BH120-'Vue Globale du Marché'!BH38</f>
        <v>0</v>
      </c>
      <c r="BI123" s="218"/>
      <c r="BJ123" s="218">
        <f>BJ120-'Vue Globale du Marché'!BJ38</f>
        <v>0</v>
      </c>
      <c r="BK123" s="218">
        <f>BK120-'Vue Globale du Marché'!BK38</f>
        <v>0</v>
      </c>
      <c r="BL123" s="218">
        <f>BL120-'Vue Globale du Marché'!BL38</f>
        <v>0</v>
      </c>
      <c r="BM123" s="218">
        <f>BM120-'Vue Globale du Marché'!BM38</f>
        <v>0</v>
      </c>
      <c r="BN123" s="218"/>
      <c r="BO123" s="218">
        <f>BO120-'Vue Globale du Marché'!BO38</f>
        <v>0</v>
      </c>
      <c r="BP123" s="218">
        <f>BP120-'Vue Globale du Marché'!BP38</f>
        <v>0</v>
      </c>
      <c r="BQ123" s="218">
        <f>BQ120-'Vue Globale du Marché'!BQ38</f>
        <v>0</v>
      </c>
    </row>
    <row r="124" spans="2:69" x14ac:dyDescent="0.35">
      <c r="B124" s="3" t="s">
        <v>53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206"/>
      <c r="AZ124" s="93"/>
      <c r="BA124" s="93"/>
      <c r="BB124" s="93"/>
      <c r="BC124" s="93"/>
      <c r="BD124" s="206"/>
      <c r="BE124" s="93"/>
      <c r="BF124" s="93"/>
      <c r="BG124" s="93"/>
      <c r="BH124" s="93"/>
      <c r="BI124" s="206"/>
      <c r="BJ124" s="93"/>
      <c r="BK124" s="93"/>
      <c r="BL124" s="93"/>
      <c r="BM124" s="93"/>
      <c r="BN124" s="206"/>
      <c r="BO124" s="93"/>
      <c r="BP124" s="93"/>
      <c r="BQ124" s="93"/>
    </row>
    <row r="125" spans="2:69" x14ac:dyDescent="0.35">
      <c r="B125" s="1" t="str">
        <f>B121</f>
        <v>AIRTTEL</v>
      </c>
      <c r="C125" s="208">
        <f>IF(ISERROR(C121/C$120),0,C121/C$120)</f>
        <v>0</v>
      </c>
      <c r="D125" s="208">
        <f t="shared" ref="D125:Z125" si="183">IF(ISERROR(D121/D$120),0,D121/D$120)</f>
        <v>0</v>
      </c>
      <c r="E125" s="208">
        <f t="shared" si="183"/>
        <v>0</v>
      </c>
      <c r="F125" s="208">
        <f t="shared" si="183"/>
        <v>0</v>
      </c>
      <c r="G125" s="208">
        <f t="shared" si="183"/>
        <v>0</v>
      </c>
      <c r="H125" s="208">
        <f t="shared" si="183"/>
        <v>0</v>
      </c>
      <c r="I125" s="208">
        <f t="shared" si="183"/>
        <v>0</v>
      </c>
      <c r="J125" s="208">
        <f t="shared" si="183"/>
        <v>0</v>
      </c>
      <c r="K125" s="208">
        <f t="shared" si="183"/>
        <v>0</v>
      </c>
      <c r="L125" s="208">
        <f t="shared" si="183"/>
        <v>0</v>
      </c>
      <c r="M125" s="208">
        <f t="shared" si="183"/>
        <v>0</v>
      </c>
      <c r="N125" s="208">
        <f t="shared" si="183"/>
        <v>0</v>
      </c>
      <c r="O125" s="208">
        <f t="shared" si="183"/>
        <v>0</v>
      </c>
      <c r="P125" s="208">
        <f t="shared" si="183"/>
        <v>0</v>
      </c>
      <c r="Q125" s="208">
        <f t="shared" si="183"/>
        <v>0</v>
      </c>
      <c r="R125" s="208">
        <f t="shared" si="183"/>
        <v>0</v>
      </c>
      <c r="S125" s="208">
        <f t="shared" si="183"/>
        <v>0</v>
      </c>
      <c r="T125" s="208">
        <f t="shared" si="183"/>
        <v>0</v>
      </c>
      <c r="U125" s="208">
        <f t="shared" si="183"/>
        <v>0</v>
      </c>
      <c r="V125" s="208">
        <f t="shared" si="183"/>
        <v>0</v>
      </c>
      <c r="W125" s="209">
        <f t="shared" si="183"/>
        <v>0.19699919333282187</v>
      </c>
      <c r="X125" s="209">
        <f t="shared" si="183"/>
        <v>0.16813064993395294</v>
      </c>
      <c r="Y125" s="209">
        <f t="shared" si="183"/>
        <v>0.14334620337800547</v>
      </c>
      <c r="Z125" s="209">
        <f t="shared" si="183"/>
        <v>0.11803746743785469</v>
      </c>
      <c r="AA125" s="209">
        <f t="shared" ref="AA125:AL125" si="184">IF(ISERROR(AA121/AA$120),0,AA121/AA$120)</f>
        <v>9.8361748684547057E-2</v>
      </c>
      <c r="AB125" s="209">
        <f t="shared" si="184"/>
        <v>8.6367040613363782E-2</v>
      </c>
      <c r="AC125" s="209">
        <f t="shared" si="184"/>
        <v>8.6875569600743649E-2</v>
      </c>
      <c r="AD125" s="209">
        <f t="shared" si="184"/>
        <v>8.4962235079284271E-2</v>
      </c>
      <c r="AE125" s="209">
        <f t="shared" si="184"/>
        <v>8.9954290722214392E-2</v>
      </c>
      <c r="AF125" s="209">
        <f t="shared" si="184"/>
        <v>0.10027644387643503</v>
      </c>
      <c r="AG125" s="209">
        <f t="shared" si="184"/>
        <v>0.10537973843369254</v>
      </c>
      <c r="AH125" s="209">
        <f t="shared" si="184"/>
        <v>0.1088969533385129</v>
      </c>
      <c r="AI125" s="209">
        <f t="shared" si="184"/>
        <v>0.12084524535651184</v>
      </c>
      <c r="AJ125" s="209">
        <f t="shared" si="184"/>
        <v>0.13360029137811225</v>
      </c>
      <c r="AK125" s="209">
        <f t="shared" si="184"/>
        <v>0.12779720565327338</v>
      </c>
      <c r="AL125" s="209">
        <f t="shared" si="184"/>
        <v>0.13346981025379009</v>
      </c>
      <c r="AM125" s="209">
        <f t="shared" ref="AM125:AX125" si="185">IF(ISERROR(AM121/AM$120),0,AM121/AM$120)</f>
        <v>0.21684567738197161</v>
      </c>
      <c r="AN125" s="209">
        <f t="shared" si="185"/>
        <v>0.20019627960499387</v>
      </c>
      <c r="AO125" s="209">
        <f t="shared" si="185"/>
        <v>0.17121690690667857</v>
      </c>
      <c r="AP125" s="209">
        <f t="shared" si="185"/>
        <v>0.14899692920750526</v>
      </c>
      <c r="AQ125" s="209">
        <f t="shared" si="185"/>
        <v>0.15009033801421678</v>
      </c>
      <c r="AR125" s="209">
        <f t="shared" si="185"/>
        <v>0.14418566696040555</v>
      </c>
      <c r="AS125" s="209">
        <f t="shared" si="185"/>
        <v>0</v>
      </c>
      <c r="AT125" s="209">
        <f t="shared" si="185"/>
        <v>0</v>
      </c>
      <c r="AU125" s="209">
        <f t="shared" si="185"/>
        <v>0</v>
      </c>
      <c r="AV125" s="209">
        <f t="shared" si="185"/>
        <v>0</v>
      </c>
      <c r="AW125" s="209">
        <f t="shared" si="185"/>
        <v>0</v>
      </c>
      <c r="AX125" s="209">
        <f t="shared" si="185"/>
        <v>0</v>
      </c>
      <c r="AY125" s="206"/>
      <c r="AZ125" s="209">
        <f t="shared" ref="AZ125:BC126" si="186">IF(ISERROR(AZ121/AZ$120),0,AZ121/AZ$120)</f>
        <v>0</v>
      </c>
      <c r="BA125" s="209">
        <f t="shared" si="186"/>
        <v>0</v>
      </c>
      <c r="BB125" s="209">
        <f t="shared" si="186"/>
        <v>0.19699919333282187</v>
      </c>
      <c r="BC125" s="209">
        <f t="shared" si="186"/>
        <v>0.13778999767525088</v>
      </c>
      <c r="BD125" s="206"/>
      <c r="BE125" s="209">
        <f t="shared" ref="BE125:BH126" si="187">IF(ISERROR(BE121/BE$120),0,BE121/BE$120)</f>
        <v>8.9866396310023272E-2</v>
      </c>
      <c r="BF125" s="209">
        <f t="shared" si="187"/>
        <v>9.206595121636385E-2</v>
      </c>
      <c r="BG125" s="209">
        <f t="shared" si="187"/>
        <v>0.11177583635933906</v>
      </c>
      <c r="BH125" s="209">
        <f t="shared" si="187"/>
        <v>0.13182516851799311</v>
      </c>
      <c r="BI125" s="210"/>
      <c r="BJ125" s="209">
        <f t="shared" ref="BJ125:BM126" si="188">IF(ISERROR(BJ121/BJ$120),0,BJ121/BJ$120)</f>
        <v>0.19321409700748154</v>
      </c>
      <c r="BK125" s="209">
        <f t="shared" si="188"/>
        <v>0.14726365241720774</v>
      </c>
      <c r="BL125" s="209">
        <f t="shared" si="188"/>
        <v>0</v>
      </c>
      <c r="BM125" s="209">
        <f t="shared" si="188"/>
        <v>0</v>
      </c>
      <c r="BN125" s="210"/>
      <c r="BO125" s="209">
        <f t="shared" ref="BO125:BQ126" si="189">IF(ISERROR(BO121/BO$120),0,BO121/BO$120)</f>
        <v>0.14796093271506885</v>
      </c>
      <c r="BP125" s="209">
        <f t="shared" si="189"/>
        <v>0.10863369096725255</v>
      </c>
      <c r="BQ125" s="209">
        <f t="shared" si="189"/>
        <v>0.16380604640424423</v>
      </c>
    </row>
    <row r="126" spans="2:69" x14ac:dyDescent="0.35">
      <c r="B126" s="1" t="str">
        <f>B122</f>
        <v>MTN</v>
      </c>
      <c r="C126" s="208">
        <f>IF(ISERROR(C122/C$120),0,C122/C$120)</f>
        <v>0</v>
      </c>
      <c r="D126" s="208">
        <f t="shared" ref="D126:Z126" si="190">IF(ISERROR(D122/D$120),0,D122/D$120)</f>
        <v>0</v>
      </c>
      <c r="E126" s="208">
        <f t="shared" si="190"/>
        <v>0</v>
      </c>
      <c r="F126" s="208">
        <f t="shared" si="190"/>
        <v>0</v>
      </c>
      <c r="G126" s="208">
        <f t="shared" si="190"/>
        <v>0</v>
      </c>
      <c r="H126" s="208">
        <f t="shared" si="190"/>
        <v>0</v>
      </c>
      <c r="I126" s="208">
        <f t="shared" si="190"/>
        <v>0</v>
      </c>
      <c r="J126" s="208">
        <f t="shared" si="190"/>
        <v>0</v>
      </c>
      <c r="K126" s="208">
        <f t="shared" si="190"/>
        <v>0</v>
      </c>
      <c r="L126" s="208">
        <f t="shared" si="190"/>
        <v>0</v>
      </c>
      <c r="M126" s="208">
        <f t="shared" si="190"/>
        <v>0</v>
      </c>
      <c r="N126" s="208">
        <f t="shared" si="190"/>
        <v>0</v>
      </c>
      <c r="O126" s="208">
        <f t="shared" si="190"/>
        <v>0</v>
      </c>
      <c r="P126" s="208">
        <f t="shared" si="190"/>
        <v>0</v>
      </c>
      <c r="Q126" s="208">
        <f t="shared" si="190"/>
        <v>0</v>
      </c>
      <c r="R126" s="208">
        <f t="shared" si="190"/>
        <v>0</v>
      </c>
      <c r="S126" s="208">
        <f t="shared" si="190"/>
        <v>0</v>
      </c>
      <c r="T126" s="208">
        <f t="shared" si="190"/>
        <v>0</v>
      </c>
      <c r="U126" s="208">
        <f t="shared" si="190"/>
        <v>0</v>
      </c>
      <c r="V126" s="208">
        <f t="shared" si="190"/>
        <v>0</v>
      </c>
      <c r="W126" s="209">
        <f t="shared" si="190"/>
        <v>0.80300080666717821</v>
      </c>
      <c r="X126" s="209">
        <f t="shared" si="190"/>
        <v>0.83186935006604701</v>
      </c>
      <c r="Y126" s="209">
        <f t="shared" si="190"/>
        <v>0.85665379662199459</v>
      </c>
      <c r="Z126" s="209">
        <f t="shared" si="190"/>
        <v>0.8819625325621453</v>
      </c>
      <c r="AA126" s="209">
        <f t="shared" ref="AA126:AL126" si="191">IF(ISERROR(AA122/AA$120),0,AA122/AA$120)</f>
        <v>0.90163825131545294</v>
      </c>
      <c r="AB126" s="209">
        <f t="shared" si="191"/>
        <v>0.91363295938663625</v>
      </c>
      <c r="AC126" s="209">
        <f t="shared" si="191"/>
        <v>0.91312443039925639</v>
      </c>
      <c r="AD126" s="209">
        <f t="shared" si="191"/>
        <v>0.91503776492071576</v>
      </c>
      <c r="AE126" s="209">
        <f t="shared" si="191"/>
        <v>0.91004570927778561</v>
      </c>
      <c r="AF126" s="209">
        <f t="shared" si="191"/>
        <v>0.89972355612356492</v>
      </c>
      <c r="AG126" s="209">
        <f t="shared" si="191"/>
        <v>0.89462026156630747</v>
      </c>
      <c r="AH126" s="209">
        <f t="shared" si="191"/>
        <v>0.89110304666148721</v>
      </c>
      <c r="AI126" s="209">
        <f t="shared" si="191"/>
        <v>0.87915475464348813</v>
      </c>
      <c r="AJ126" s="209">
        <f t="shared" si="191"/>
        <v>0.86639970862188775</v>
      </c>
      <c r="AK126" s="209">
        <f t="shared" si="191"/>
        <v>0.87220279434672665</v>
      </c>
      <c r="AL126" s="209">
        <f t="shared" si="191"/>
        <v>0.86653018974620988</v>
      </c>
      <c r="AM126" s="209">
        <f t="shared" ref="AM126:AX126" si="192">IF(ISERROR(AM122/AM$120),0,AM122/AM$120)</f>
        <v>0.78315432261802842</v>
      </c>
      <c r="AN126" s="209">
        <f t="shared" si="192"/>
        <v>0.79980372039500613</v>
      </c>
      <c r="AO126" s="209">
        <f t="shared" si="192"/>
        <v>0.82878309309332143</v>
      </c>
      <c r="AP126" s="209">
        <f t="shared" si="192"/>
        <v>0.85100307079249482</v>
      </c>
      <c r="AQ126" s="209">
        <f t="shared" si="192"/>
        <v>0.84990966198578322</v>
      </c>
      <c r="AR126" s="209">
        <f t="shared" si="192"/>
        <v>0.85581433303959453</v>
      </c>
      <c r="AS126" s="209">
        <f t="shared" si="192"/>
        <v>0</v>
      </c>
      <c r="AT126" s="209">
        <f t="shared" si="192"/>
        <v>0</v>
      </c>
      <c r="AU126" s="209">
        <f t="shared" si="192"/>
        <v>0</v>
      </c>
      <c r="AV126" s="209">
        <f t="shared" si="192"/>
        <v>0</v>
      </c>
      <c r="AW126" s="209">
        <f t="shared" si="192"/>
        <v>0</v>
      </c>
      <c r="AX126" s="209">
        <f t="shared" si="192"/>
        <v>0</v>
      </c>
      <c r="AY126" s="206"/>
      <c r="AZ126" s="209">
        <f t="shared" si="186"/>
        <v>0</v>
      </c>
      <c r="BA126" s="209">
        <f t="shared" si="186"/>
        <v>0</v>
      </c>
      <c r="BB126" s="209">
        <f t="shared" si="186"/>
        <v>0.80300080666717821</v>
      </c>
      <c r="BC126" s="209">
        <f t="shared" si="186"/>
        <v>0.86221000232474909</v>
      </c>
      <c r="BD126" s="206"/>
      <c r="BE126" s="209">
        <f t="shared" si="187"/>
        <v>0.91013360368997676</v>
      </c>
      <c r="BF126" s="209">
        <f t="shared" si="187"/>
        <v>0.90793404878363615</v>
      </c>
      <c r="BG126" s="209">
        <f t="shared" si="187"/>
        <v>0.88822416364066104</v>
      </c>
      <c r="BH126" s="209">
        <f t="shared" si="187"/>
        <v>0.86817483148200691</v>
      </c>
      <c r="BI126" s="210"/>
      <c r="BJ126" s="209">
        <f t="shared" si="188"/>
        <v>0.8067859029925184</v>
      </c>
      <c r="BK126" s="209">
        <f t="shared" si="188"/>
        <v>0.85273634758279215</v>
      </c>
      <c r="BL126" s="209">
        <f t="shared" si="188"/>
        <v>0</v>
      </c>
      <c r="BM126" s="209">
        <f t="shared" si="188"/>
        <v>0</v>
      </c>
      <c r="BN126" s="210"/>
      <c r="BO126" s="209">
        <f t="shared" si="189"/>
        <v>0.85203906728493117</v>
      </c>
      <c r="BP126" s="209">
        <f t="shared" si="189"/>
        <v>0.89136630903274749</v>
      </c>
      <c r="BQ126" s="209">
        <f t="shared" si="189"/>
        <v>0.83619395359575566</v>
      </c>
    </row>
    <row r="127" spans="2:69" x14ac:dyDescent="0.35">
      <c r="B127" s="3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206"/>
      <c r="AZ127" s="93"/>
      <c r="BA127" s="93"/>
      <c r="BB127" s="93"/>
      <c r="BC127" s="93"/>
      <c r="BD127" s="206"/>
      <c r="BE127" s="93"/>
      <c r="BF127" s="93"/>
      <c r="BG127" s="93"/>
      <c r="BH127" s="93"/>
      <c r="BI127" s="206"/>
      <c r="BJ127" s="93"/>
      <c r="BK127" s="93"/>
      <c r="BL127" s="93"/>
      <c r="BM127" s="93"/>
      <c r="BN127" s="206"/>
      <c r="BO127" s="93"/>
      <c r="BP127" s="93"/>
      <c r="BQ127" s="93"/>
    </row>
    <row r="128" spans="2:69" x14ac:dyDescent="0.35">
      <c r="B128" s="21" t="s">
        <v>63</v>
      </c>
      <c r="C128" s="57">
        <f>C129+C130</f>
        <v>0</v>
      </c>
      <c r="D128" s="57">
        <f t="shared" ref="D128:Z128" si="193">D129+D130</f>
        <v>0</v>
      </c>
      <c r="E128" s="57">
        <f t="shared" si="193"/>
        <v>0</v>
      </c>
      <c r="F128" s="57">
        <f t="shared" si="193"/>
        <v>0</v>
      </c>
      <c r="G128" s="57">
        <f t="shared" si="193"/>
        <v>0</v>
      </c>
      <c r="H128" s="57">
        <f t="shared" si="193"/>
        <v>0</v>
      </c>
      <c r="I128" s="57">
        <f t="shared" si="193"/>
        <v>0</v>
      </c>
      <c r="J128" s="57">
        <f t="shared" si="193"/>
        <v>0</v>
      </c>
      <c r="K128" s="57">
        <f t="shared" si="193"/>
        <v>0</v>
      </c>
      <c r="L128" s="57">
        <f t="shared" si="193"/>
        <v>0</v>
      </c>
      <c r="M128" s="57">
        <f t="shared" si="193"/>
        <v>0</v>
      </c>
      <c r="N128" s="57">
        <f t="shared" si="193"/>
        <v>0</v>
      </c>
      <c r="O128" s="57">
        <f t="shared" si="193"/>
        <v>0</v>
      </c>
      <c r="P128" s="57">
        <f t="shared" si="193"/>
        <v>0</v>
      </c>
      <c r="Q128" s="57">
        <f t="shared" si="193"/>
        <v>0</v>
      </c>
      <c r="R128" s="57">
        <f t="shared" si="193"/>
        <v>0</v>
      </c>
      <c r="S128" s="57">
        <f t="shared" si="193"/>
        <v>0</v>
      </c>
      <c r="T128" s="57">
        <f t="shared" si="193"/>
        <v>0</v>
      </c>
      <c r="U128" s="57">
        <f t="shared" si="193"/>
        <v>0</v>
      </c>
      <c r="V128" s="57">
        <f t="shared" si="193"/>
        <v>0</v>
      </c>
      <c r="W128" s="57">
        <f t="shared" si="193"/>
        <v>0</v>
      </c>
      <c r="X128" s="57">
        <f t="shared" si="193"/>
        <v>0</v>
      </c>
      <c r="Y128" s="57">
        <f t="shared" si="193"/>
        <v>0</v>
      </c>
      <c r="Z128" s="57">
        <f t="shared" si="193"/>
        <v>0</v>
      </c>
      <c r="AA128" s="57">
        <f t="shared" ref="AA128:AL128" si="194">AA129+AA130</f>
        <v>0</v>
      </c>
      <c r="AB128" s="57">
        <f t="shared" si="194"/>
        <v>0</v>
      </c>
      <c r="AC128" s="57">
        <f t="shared" si="194"/>
        <v>0</v>
      </c>
      <c r="AD128" s="57">
        <f t="shared" si="194"/>
        <v>0</v>
      </c>
      <c r="AE128" s="57">
        <f t="shared" si="194"/>
        <v>0</v>
      </c>
      <c r="AF128" s="57">
        <f t="shared" si="194"/>
        <v>0</v>
      </c>
      <c r="AG128" s="57">
        <f t="shared" si="194"/>
        <v>0</v>
      </c>
      <c r="AH128" s="57">
        <f t="shared" si="194"/>
        <v>0</v>
      </c>
      <c r="AI128" s="57">
        <f t="shared" si="194"/>
        <v>0</v>
      </c>
      <c r="AJ128" s="57">
        <f t="shared" si="194"/>
        <v>0</v>
      </c>
      <c r="AK128" s="57">
        <f t="shared" si="194"/>
        <v>0</v>
      </c>
      <c r="AL128" s="57">
        <f t="shared" si="194"/>
        <v>0</v>
      </c>
      <c r="AM128" s="57">
        <f t="shared" ref="AM128:AX128" si="195">AM129+AM130</f>
        <v>0</v>
      </c>
      <c r="AN128" s="57">
        <f t="shared" si="195"/>
        <v>0</v>
      </c>
      <c r="AO128" s="57">
        <f t="shared" si="195"/>
        <v>0</v>
      </c>
      <c r="AP128" s="57">
        <f t="shared" si="195"/>
        <v>0</v>
      </c>
      <c r="AQ128" s="57">
        <f t="shared" si="195"/>
        <v>0</v>
      </c>
      <c r="AR128" s="57">
        <f t="shared" si="195"/>
        <v>0</v>
      </c>
      <c r="AS128" s="57">
        <f t="shared" si="195"/>
        <v>0</v>
      </c>
      <c r="AT128" s="57">
        <f t="shared" si="195"/>
        <v>0</v>
      </c>
      <c r="AU128" s="57">
        <f t="shared" si="195"/>
        <v>0</v>
      </c>
      <c r="AV128" s="57">
        <f t="shared" si="195"/>
        <v>0</v>
      </c>
      <c r="AW128" s="57">
        <f t="shared" si="195"/>
        <v>0</v>
      </c>
      <c r="AX128" s="57">
        <f t="shared" si="195"/>
        <v>0</v>
      </c>
      <c r="AY128" s="206"/>
      <c r="AZ128" s="57">
        <f>SUM(AZ129:AZ130)</f>
        <v>0</v>
      </c>
      <c r="BA128" s="57">
        <f>SUM(BA129:BA130)</f>
        <v>0</v>
      </c>
      <c r="BB128" s="57">
        <f>SUM(BB129:BB130)</f>
        <v>0</v>
      </c>
      <c r="BC128" s="57">
        <f>SUM(BC129:BC130)</f>
        <v>0</v>
      </c>
      <c r="BD128" s="206"/>
      <c r="BE128" s="57">
        <f>SUM(BE129:BE130)</f>
        <v>0</v>
      </c>
      <c r="BF128" s="57">
        <f>SUM(BF129:BF130)</f>
        <v>0</v>
      </c>
      <c r="BG128" s="57">
        <f>SUM(BG129:BG130)</f>
        <v>0</v>
      </c>
      <c r="BH128" s="57">
        <f>SUM(BH129:BH130)</f>
        <v>0</v>
      </c>
      <c r="BI128" s="94"/>
      <c r="BJ128" s="57">
        <f>SUM(BJ129:BJ130)</f>
        <v>0</v>
      </c>
      <c r="BK128" s="57">
        <f>SUM(BK129:BK130)</f>
        <v>0</v>
      </c>
      <c r="BL128" s="57">
        <f>SUM(BL129:BL130)</f>
        <v>0</v>
      </c>
      <c r="BM128" s="57">
        <f>SUM(BM129:BM130)</f>
        <v>0</v>
      </c>
      <c r="BN128" s="94"/>
      <c r="BO128" s="57">
        <f>SUM(BO129:BO130)</f>
        <v>0</v>
      </c>
      <c r="BP128" s="57">
        <f>SUM(BP129:BP130)</f>
        <v>0</v>
      </c>
      <c r="BQ128" s="57">
        <f>SUM(BQ129:BQ130)</f>
        <v>0</v>
      </c>
    </row>
    <row r="129" spans="2:69" x14ac:dyDescent="0.35">
      <c r="B129" s="1" t="s">
        <v>1</v>
      </c>
      <c r="C129" s="219">
        <f>AIRTEL!C39</f>
        <v>0</v>
      </c>
      <c r="D129" s="219">
        <f>AIRTEL!D39</f>
        <v>0</v>
      </c>
      <c r="E129" s="219">
        <f>AIRTEL!E39</f>
        <v>0</v>
      </c>
      <c r="F129" s="219">
        <f>AIRTEL!F39</f>
        <v>0</v>
      </c>
      <c r="G129" s="219">
        <f>AIRTEL!G39</f>
        <v>0</v>
      </c>
      <c r="H129" s="219">
        <f>AIRTEL!H39</f>
        <v>0</v>
      </c>
      <c r="I129" s="219">
        <f>AIRTEL!I39</f>
        <v>0</v>
      </c>
      <c r="J129" s="219">
        <f>AIRTEL!J39</f>
        <v>0</v>
      </c>
      <c r="K129" s="219">
        <f>AIRTEL!K39</f>
        <v>0</v>
      </c>
      <c r="L129" s="219">
        <f>AIRTEL!L39</f>
        <v>0</v>
      </c>
      <c r="M129" s="219">
        <f>AIRTEL!M39</f>
        <v>0</v>
      </c>
      <c r="N129" s="219">
        <f>AIRTEL!N39</f>
        <v>0</v>
      </c>
      <c r="O129" s="219">
        <f>AIRTEL!O39</f>
        <v>0</v>
      </c>
      <c r="P129" s="219">
        <f>AIRTEL!P39</f>
        <v>0</v>
      </c>
      <c r="Q129" s="219">
        <f>AIRTEL!Q39</f>
        <v>0</v>
      </c>
      <c r="R129" s="219">
        <f>AIRTEL!R39</f>
        <v>0</v>
      </c>
      <c r="S129" s="219">
        <f>AIRTEL!S39</f>
        <v>0</v>
      </c>
      <c r="T129" s="219">
        <f>AIRTEL!T39</f>
        <v>0</v>
      </c>
      <c r="U129" s="219">
        <f>AIRTEL!U39</f>
        <v>0</v>
      </c>
      <c r="V129" s="219">
        <f>AIRTEL!V39</f>
        <v>0</v>
      </c>
      <c r="W129" s="219">
        <f>AIRTEL!W39</f>
        <v>0</v>
      </c>
      <c r="X129" s="219">
        <f>AIRTEL!X39</f>
        <v>0</v>
      </c>
      <c r="Y129" s="219">
        <f>AIRTEL!Y39</f>
        <v>0</v>
      </c>
      <c r="Z129" s="219">
        <f>AIRTEL!Z39</f>
        <v>0</v>
      </c>
      <c r="AA129" s="219">
        <f>AIRTEL!AA39</f>
        <v>0</v>
      </c>
      <c r="AB129" s="219">
        <f>AIRTEL!AB39</f>
        <v>0</v>
      </c>
      <c r="AC129" s="219">
        <f>AIRTEL!AC39</f>
        <v>0</v>
      </c>
      <c r="AD129" s="219">
        <f>AIRTEL!AD39</f>
        <v>0</v>
      </c>
      <c r="AE129" s="219">
        <f>AIRTEL!AE39</f>
        <v>0</v>
      </c>
      <c r="AF129" s="219">
        <f>AIRTEL!AF39</f>
        <v>0</v>
      </c>
      <c r="AG129" s="219">
        <f>AIRTEL!AG39</f>
        <v>0</v>
      </c>
      <c r="AH129" s="219">
        <f>AIRTEL!AH39</f>
        <v>0</v>
      </c>
      <c r="AI129" s="219">
        <f>AIRTEL!AI39</f>
        <v>0</v>
      </c>
      <c r="AJ129" s="219">
        <f>AIRTEL!AJ39</f>
        <v>0</v>
      </c>
      <c r="AK129" s="219">
        <f>AIRTEL!AK39</f>
        <v>0</v>
      </c>
      <c r="AL129" s="219">
        <f>AIRTEL!AL39</f>
        <v>0</v>
      </c>
      <c r="AM129" s="219">
        <f>AIRTEL!AM39</f>
        <v>0</v>
      </c>
      <c r="AN129" s="219">
        <f>AIRTEL!AN39</f>
        <v>0</v>
      </c>
      <c r="AO129" s="219">
        <f>AIRTEL!AO39</f>
        <v>0</v>
      </c>
      <c r="AP129" s="219">
        <f>AIRTEL!AP39</f>
        <v>0</v>
      </c>
      <c r="AQ129" s="219">
        <f>AIRTEL!AQ39</f>
        <v>0</v>
      </c>
      <c r="AR129" s="219">
        <f>AIRTEL!AR39</f>
        <v>0</v>
      </c>
      <c r="AS129" s="219">
        <f>AIRTEL!AS39</f>
        <v>0</v>
      </c>
      <c r="AT129" s="219">
        <f>AIRTEL!AT39</f>
        <v>0</v>
      </c>
      <c r="AU129" s="219">
        <f>AIRTEL!AU39</f>
        <v>0</v>
      </c>
      <c r="AV129" s="219">
        <f>AIRTEL!AV39</f>
        <v>0</v>
      </c>
      <c r="AW129" s="219">
        <f>AIRTEL!AW39</f>
        <v>0</v>
      </c>
      <c r="AX129" s="219">
        <f>AIRTEL!AX39</f>
        <v>0</v>
      </c>
      <c r="AY129" s="206"/>
      <c r="AZ129" s="219">
        <f>SUM(O129:Q129)</f>
        <v>0</v>
      </c>
      <c r="BA129" s="219">
        <f>SUM(R129:T129)</f>
        <v>0</v>
      </c>
      <c r="BB129" s="219">
        <f>SUM(U129:W129)</f>
        <v>0</v>
      </c>
      <c r="BC129" s="219">
        <f>SUM(X129:Z129)</f>
        <v>0</v>
      </c>
      <c r="BD129" s="212"/>
      <c r="BE129" s="219">
        <f>SUM(AA129:AC129)</f>
        <v>0</v>
      </c>
      <c r="BF129" s="219">
        <f>SUM(AD129:AF129)</f>
        <v>0</v>
      </c>
      <c r="BG129" s="219">
        <f>SUM(AG129:AI129)</f>
        <v>0</v>
      </c>
      <c r="BH129" s="219">
        <f>SUM(AJ129:AL129)</f>
        <v>0</v>
      </c>
      <c r="BI129" s="211"/>
      <c r="BJ129" s="219">
        <f>SUM(AM129:AO129)</f>
        <v>0</v>
      </c>
      <c r="BK129" s="219">
        <f>SUM(AP129:AR129)</f>
        <v>0</v>
      </c>
      <c r="BL129" s="219">
        <f>SUM(AS129:AU129)</f>
        <v>0</v>
      </c>
      <c r="BM129" s="219">
        <f>SUM(AV129:AX129)</f>
        <v>0</v>
      </c>
      <c r="BN129" s="212"/>
      <c r="BO129" s="219">
        <f>SUM(AZ129:BC129)</f>
        <v>0</v>
      </c>
      <c r="BP129" s="219">
        <f>SUM(BE129:BH129)</f>
        <v>0</v>
      </c>
      <c r="BQ129" s="219">
        <f>SUM(BJ129:BM129)</f>
        <v>0</v>
      </c>
    </row>
    <row r="130" spans="2:69" x14ac:dyDescent="0.35">
      <c r="B130" s="1" t="s">
        <v>0</v>
      </c>
      <c r="C130" s="219">
        <f>MTN!C39</f>
        <v>0</v>
      </c>
      <c r="D130" s="219">
        <f>MTN!D39</f>
        <v>0</v>
      </c>
      <c r="E130" s="219">
        <f>MTN!E39</f>
        <v>0</v>
      </c>
      <c r="F130" s="219">
        <f>MTN!F39</f>
        <v>0</v>
      </c>
      <c r="G130" s="219">
        <f>MTN!G39</f>
        <v>0</v>
      </c>
      <c r="H130" s="219">
        <f>MTN!H39</f>
        <v>0</v>
      </c>
      <c r="I130" s="219">
        <f>MTN!I39</f>
        <v>0</v>
      </c>
      <c r="J130" s="219">
        <f>MTN!J39</f>
        <v>0</v>
      </c>
      <c r="K130" s="219">
        <f>MTN!K39</f>
        <v>0</v>
      </c>
      <c r="L130" s="219">
        <f>MTN!L39</f>
        <v>0</v>
      </c>
      <c r="M130" s="219">
        <f>MTN!M39</f>
        <v>0</v>
      </c>
      <c r="N130" s="219">
        <f>MTN!N39</f>
        <v>0</v>
      </c>
      <c r="O130" s="219">
        <f>MTN!O39</f>
        <v>0</v>
      </c>
      <c r="P130" s="219">
        <f>MTN!P39</f>
        <v>0</v>
      </c>
      <c r="Q130" s="219">
        <f>MTN!Q39</f>
        <v>0</v>
      </c>
      <c r="R130" s="219">
        <f>MTN!R39</f>
        <v>0</v>
      </c>
      <c r="S130" s="219">
        <f>MTN!S39</f>
        <v>0</v>
      </c>
      <c r="T130" s="219">
        <f>MTN!T39</f>
        <v>0</v>
      </c>
      <c r="U130" s="219">
        <f>MTN!U39</f>
        <v>0</v>
      </c>
      <c r="V130" s="219">
        <f>MTN!V39</f>
        <v>0</v>
      </c>
      <c r="W130" s="219">
        <f>MTN!W39</f>
        <v>0</v>
      </c>
      <c r="X130" s="219">
        <f>MTN!X39</f>
        <v>0</v>
      </c>
      <c r="Y130" s="219">
        <f>MTN!Y39</f>
        <v>0</v>
      </c>
      <c r="Z130" s="219">
        <f>MTN!Z39</f>
        <v>0</v>
      </c>
      <c r="AA130" s="219">
        <f>MTN!AA39</f>
        <v>0</v>
      </c>
      <c r="AB130" s="219">
        <f>MTN!AB39</f>
        <v>0</v>
      </c>
      <c r="AC130" s="219">
        <f>MTN!AC39</f>
        <v>0</v>
      </c>
      <c r="AD130" s="219">
        <f>MTN!AD39</f>
        <v>0</v>
      </c>
      <c r="AE130" s="219">
        <f>MTN!AE39</f>
        <v>0</v>
      </c>
      <c r="AF130" s="219">
        <f>MTN!AF39</f>
        <v>0</v>
      </c>
      <c r="AG130" s="219">
        <f>MTN!AG39</f>
        <v>0</v>
      </c>
      <c r="AH130" s="219">
        <f>MTN!AH39</f>
        <v>0</v>
      </c>
      <c r="AI130" s="219">
        <f>MTN!AI39</f>
        <v>0</v>
      </c>
      <c r="AJ130" s="219">
        <f>MTN!AJ39</f>
        <v>0</v>
      </c>
      <c r="AK130" s="219">
        <f>MTN!AK39</f>
        <v>0</v>
      </c>
      <c r="AL130" s="219">
        <f>MTN!AL39</f>
        <v>0</v>
      </c>
      <c r="AM130" s="219">
        <f>MTN!AM39</f>
        <v>0</v>
      </c>
      <c r="AN130" s="219">
        <f>MTN!AN39</f>
        <v>0</v>
      </c>
      <c r="AO130" s="219">
        <f>MTN!AO39</f>
        <v>0</v>
      </c>
      <c r="AP130" s="219">
        <f>MTN!AP39</f>
        <v>0</v>
      </c>
      <c r="AQ130" s="219">
        <f>MTN!AQ39</f>
        <v>0</v>
      </c>
      <c r="AR130" s="219">
        <f>MTN!AR39</f>
        <v>0</v>
      </c>
      <c r="AS130" s="219">
        <f>MTN!AS39</f>
        <v>0</v>
      </c>
      <c r="AT130" s="219">
        <f>MTN!AT39</f>
        <v>0</v>
      </c>
      <c r="AU130" s="219">
        <f>MTN!AU39</f>
        <v>0</v>
      </c>
      <c r="AV130" s="219">
        <f>MTN!AV39</f>
        <v>0</v>
      </c>
      <c r="AW130" s="219">
        <f>MTN!AW39</f>
        <v>0</v>
      </c>
      <c r="AX130" s="219">
        <f>MTN!AX39</f>
        <v>0</v>
      </c>
      <c r="AY130" s="206"/>
      <c r="AZ130" s="219">
        <f>SUM(O130:Q130)</f>
        <v>0</v>
      </c>
      <c r="BA130" s="219">
        <f>SUM(R130:T130)</f>
        <v>0</v>
      </c>
      <c r="BB130" s="219">
        <f>SUM(U130:W130)</f>
        <v>0</v>
      </c>
      <c r="BC130" s="219">
        <f>SUM(X130:Z130)</f>
        <v>0</v>
      </c>
      <c r="BD130" s="212"/>
      <c r="BE130" s="219">
        <f>SUM(AA130:AC130)</f>
        <v>0</v>
      </c>
      <c r="BF130" s="219">
        <f>SUM(AD130:AF130)</f>
        <v>0</v>
      </c>
      <c r="BG130" s="219">
        <f>SUM(AG130:AI130)</f>
        <v>0</v>
      </c>
      <c r="BH130" s="219">
        <f>SUM(AJ130:AL130)</f>
        <v>0</v>
      </c>
      <c r="BI130" s="211"/>
      <c r="BJ130" s="219">
        <f>SUM(AM130:AO130)</f>
        <v>0</v>
      </c>
      <c r="BK130" s="219">
        <f>SUM(AP130:AR130)</f>
        <v>0</v>
      </c>
      <c r="BL130" s="219">
        <f>SUM(AS130:AU130)</f>
        <v>0</v>
      </c>
      <c r="BM130" s="219">
        <f>SUM(AV130:AX130)</f>
        <v>0</v>
      </c>
      <c r="BN130" s="212"/>
      <c r="BO130" s="219">
        <f>SUM(AZ130:BC130)</f>
        <v>0</v>
      </c>
      <c r="BP130" s="219">
        <f>SUM(BE130:BH130)</f>
        <v>0</v>
      </c>
      <c r="BQ130" s="219">
        <f>SUM(BJ130:BM130)</f>
        <v>0</v>
      </c>
    </row>
    <row r="131" spans="2:69" x14ac:dyDescent="0.35">
      <c r="B131" s="22"/>
      <c r="C131" s="218">
        <f>C128-'Vue Globale du Marché'!C39</f>
        <v>0</v>
      </c>
      <c r="D131" s="218">
        <f>D128-'Vue Globale du Marché'!D39</f>
        <v>0</v>
      </c>
      <c r="E131" s="218">
        <f>E128-'Vue Globale du Marché'!E39</f>
        <v>0</v>
      </c>
      <c r="F131" s="218">
        <f>F128-'Vue Globale du Marché'!F39</f>
        <v>0</v>
      </c>
      <c r="G131" s="218">
        <f>G128-'Vue Globale du Marché'!G39</f>
        <v>0</v>
      </c>
      <c r="H131" s="218">
        <f>H128-'Vue Globale du Marché'!H39</f>
        <v>0</v>
      </c>
      <c r="I131" s="218">
        <f>I128-'Vue Globale du Marché'!I39</f>
        <v>0</v>
      </c>
      <c r="J131" s="218">
        <f>J128-'Vue Globale du Marché'!J39</f>
        <v>0</v>
      </c>
      <c r="K131" s="218">
        <f>K128-'Vue Globale du Marché'!K39</f>
        <v>0</v>
      </c>
      <c r="L131" s="218">
        <f>L128-'Vue Globale du Marché'!L39</f>
        <v>0</v>
      </c>
      <c r="M131" s="218">
        <f>M128-'Vue Globale du Marché'!M39</f>
        <v>0</v>
      </c>
      <c r="N131" s="218">
        <f>N128-'Vue Globale du Marché'!N39</f>
        <v>0</v>
      </c>
      <c r="O131" s="218">
        <f>O128-'Vue Globale du Marché'!O39</f>
        <v>0</v>
      </c>
      <c r="P131" s="218">
        <f>P128-'Vue Globale du Marché'!P39</f>
        <v>0</v>
      </c>
      <c r="Q131" s="218">
        <f>Q128-'Vue Globale du Marché'!Q39</f>
        <v>0</v>
      </c>
      <c r="R131" s="218">
        <f>R128-'Vue Globale du Marché'!R39</f>
        <v>0</v>
      </c>
      <c r="S131" s="218">
        <f>S128-'Vue Globale du Marché'!S39</f>
        <v>0</v>
      </c>
      <c r="T131" s="218">
        <f>T128-'Vue Globale du Marché'!T39</f>
        <v>0</v>
      </c>
      <c r="U131" s="218">
        <f>U128-'Vue Globale du Marché'!U39</f>
        <v>0</v>
      </c>
      <c r="V131" s="218">
        <f>V128-'Vue Globale du Marché'!V39</f>
        <v>0</v>
      </c>
      <c r="W131" s="218">
        <f>W128-'Vue Globale du Marché'!W39</f>
        <v>0</v>
      </c>
      <c r="X131" s="218">
        <f>X128-'Vue Globale du Marché'!X39</f>
        <v>0</v>
      </c>
      <c r="Y131" s="218">
        <f>Y128-'Vue Globale du Marché'!Y39</f>
        <v>0</v>
      </c>
      <c r="Z131" s="218">
        <f>Z128-'Vue Globale du Marché'!Z39</f>
        <v>0</v>
      </c>
      <c r="AA131" s="218">
        <f>AA128-'Vue Globale du Marché'!AA39</f>
        <v>0</v>
      </c>
      <c r="AB131" s="218">
        <f>AB128-'Vue Globale du Marché'!AB39</f>
        <v>0</v>
      </c>
      <c r="AC131" s="218">
        <f>AC128-'Vue Globale du Marché'!AC39</f>
        <v>0</v>
      </c>
      <c r="AD131" s="218">
        <f>AD128-'Vue Globale du Marché'!AD39</f>
        <v>0</v>
      </c>
      <c r="AE131" s="218">
        <f>AE128-'Vue Globale du Marché'!AE39</f>
        <v>0</v>
      </c>
      <c r="AF131" s="218">
        <f>AF128-'Vue Globale du Marché'!AF39</f>
        <v>0</v>
      </c>
      <c r="AG131" s="218">
        <f>AG128-'Vue Globale du Marché'!AG39</f>
        <v>0</v>
      </c>
      <c r="AH131" s="218">
        <f>AH128-'Vue Globale du Marché'!AH39</f>
        <v>0</v>
      </c>
      <c r="AI131" s="218">
        <f>AI128-'Vue Globale du Marché'!AI39</f>
        <v>0</v>
      </c>
      <c r="AJ131" s="218">
        <f>AJ128-'Vue Globale du Marché'!AJ39</f>
        <v>0</v>
      </c>
      <c r="AK131" s="218">
        <f>AK128-'Vue Globale du Marché'!AK39</f>
        <v>0</v>
      </c>
      <c r="AL131" s="218">
        <f>AL128-'Vue Globale du Marché'!AL39</f>
        <v>0</v>
      </c>
      <c r="AM131" s="218">
        <f>AM128-'Vue Globale du Marché'!AM39</f>
        <v>0</v>
      </c>
      <c r="AN131" s="218">
        <f>AN128-'Vue Globale du Marché'!AN39</f>
        <v>0</v>
      </c>
      <c r="AO131" s="218">
        <f>AO128-'Vue Globale du Marché'!AO39</f>
        <v>0</v>
      </c>
      <c r="AP131" s="218">
        <f>AP128-'Vue Globale du Marché'!AP39</f>
        <v>0</v>
      </c>
      <c r="AQ131" s="218">
        <f>AQ128-'Vue Globale du Marché'!AQ39</f>
        <v>0</v>
      </c>
      <c r="AR131" s="218">
        <f>AR128-'Vue Globale du Marché'!AR39</f>
        <v>0</v>
      </c>
      <c r="AS131" s="218">
        <f>AS128-'Vue Globale du Marché'!AS39</f>
        <v>0</v>
      </c>
      <c r="AT131" s="218">
        <f>AT128-'Vue Globale du Marché'!AT39</f>
        <v>0</v>
      </c>
      <c r="AU131" s="218">
        <f>AU128-'Vue Globale du Marché'!AU39</f>
        <v>0</v>
      </c>
      <c r="AV131" s="218">
        <f>AV128-'Vue Globale du Marché'!AV39</f>
        <v>0</v>
      </c>
      <c r="AW131" s="218">
        <f>AW128-'Vue Globale du Marché'!AW39</f>
        <v>0</v>
      </c>
      <c r="AX131" s="218">
        <f>AX128-'Vue Globale du Marché'!AX39</f>
        <v>0</v>
      </c>
      <c r="AY131" s="218"/>
      <c r="AZ131" s="218">
        <f>AZ128-'Vue Globale du Marché'!AZ39</f>
        <v>0</v>
      </c>
      <c r="BA131" s="218">
        <f>BA128-'Vue Globale du Marché'!BA39</f>
        <v>0</v>
      </c>
      <c r="BB131" s="218">
        <f>BB128-'Vue Globale du Marché'!BB39</f>
        <v>0</v>
      </c>
      <c r="BC131" s="218">
        <f>BC128-'Vue Globale du Marché'!BC39</f>
        <v>0</v>
      </c>
      <c r="BD131" s="218"/>
      <c r="BE131" s="218">
        <f>BE128-'Vue Globale du Marché'!BE39</f>
        <v>0</v>
      </c>
      <c r="BF131" s="218">
        <f>BF128-'Vue Globale du Marché'!BF39</f>
        <v>0</v>
      </c>
      <c r="BG131" s="218">
        <f>BG128-'Vue Globale du Marché'!BG39</f>
        <v>0</v>
      </c>
      <c r="BH131" s="218">
        <f>BH128-'Vue Globale du Marché'!BH39</f>
        <v>0</v>
      </c>
      <c r="BI131" s="218"/>
      <c r="BJ131" s="218">
        <f>BJ128-'Vue Globale du Marché'!BJ39</f>
        <v>0</v>
      </c>
      <c r="BK131" s="218">
        <f>BK128-'Vue Globale du Marché'!BK39</f>
        <v>0</v>
      </c>
      <c r="BL131" s="218">
        <f>BL128-'Vue Globale du Marché'!BL39</f>
        <v>0</v>
      </c>
      <c r="BM131" s="218">
        <f>BM128-'Vue Globale du Marché'!BM39</f>
        <v>0</v>
      </c>
      <c r="BN131" s="218"/>
      <c r="BO131" s="218">
        <f>BO128-'Vue Globale du Marché'!BO39</f>
        <v>0</v>
      </c>
      <c r="BP131" s="218">
        <f>BP128-'Vue Globale du Marché'!BP39</f>
        <v>0</v>
      </c>
      <c r="BQ131" s="218">
        <f>BQ128-'Vue Globale du Marché'!BQ39</f>
        <v>0</v>
      </c>
    </row>
    <row r="132" spans="2:69" x14ac:dyDescent="0.35">
      <c r="B132" s="3" t="s">
        <v>54</v>
      </c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206"/>
      <c r="AZ132" s="93"/>
      <c r="BA132" s="93"/>
      <c r="BB132" s="93"/>
      <c r="BC132" s="93"/>
      <c r="BD132" s="206"/>
      <c r="BE132" s="93"/>
      <c r="BF132" s="93"/>
      <c r="BG132" s="93"/>
      <c r="BH132" s="93"/>
      <c r="BI132" s="206"/>
      <c r="BJ132" s="93"/>
      <c r="BK132" s="93"/>
      <c r="BL132" s="93"/>
      <c r="BM132" s="93"/>
      <c r="BN132" s="206"/>
      <c r="BO132" s="93"/>
      <c r="BP132" s="93"/>
      <c r="BQ132" s="93"/>
    </row>
    <row r="133" spans="2:69" x14ac:dyDescent="0.35">
      <c r="B133" s="1" t="str">
        <f>B129</f>
        <v>AIRTEL</v>
      </c>
      <c r="C133" s="208">
        <f>IF(ISERROR(C129/C$128),0,C129/C$128)</f>
        <v>0</v>
      </c>
      <c r="D133" s="208">
        <f t="shared" ref="D133:AL133" si="196">IF(ISERROR(D129/D$128),0,D129/D$128)</f>
        <v>0</v>
      </c>
      <c r="E133" s="208">
        <f t="shared" si="196"/>
        <v>0</v>
      </c>
      <c r="F133" s="208">
        <f t="shared" si="196"/>
        <v>0</v>
      </c>
      <c r="G133" s="208">
        <f t="shared" si="196"/>
        <v>0</v>
      </c>
      <c r="H133" s="208">
        <f t="shared" si="196"/>
        <v>0</v>
      </c>
      <c r="I133" s="208">
        <f t="shared" si="196"/>
        <v>0</v>
      </c>
      <c r="J133" s="208">
        <f t="shared" si="196"/>
        <v>0</v>
      </c>
      <c r="K133" s="208">
        <f t="shared" si="196"/>
        <v>0</v>
      </c>
      <c r="L133" s="208">
        <f t="shared" si="196"/>
        <v>0</v>
      </c>
      <c r="M133" s="208">
        <f t="shared" si="196"/>
        <v>0</v>
      </c>
      <c r="N133" s="208">
        <f t="shared" si="196"/>
        <v>0</v>
      </c>
      <c r="O133" s="208">
        <f t="shared" si="196"/>
        <v>0</v>
      </c>
      <c r="P133" s="208">
        <f t="shared" si="196"/>
        <v>0</v>
      </c>
      <c r="Q133" s="208">
        <f t="shared" si="196"/>
        <v>0</v>
      </c>
      <c r="R133" s="208">
        <f t="shared" si="196"/>
        <v>0</v>
      </c>
      <c r="S133" s="208">
        <f t="shared" si="196"/>
        <v>0</v>
      </c>
      <c r="T133" s="208">
        <f t="shared" si="196"/>
        <v>0</v>
      </c>
      <c r="U133" s="208">
        <f t="shared" si="196"/>
        <v>0</v>
      </c>
      <c r="V133" s="208">
        <f t="shared" si="196"/>
        <v>0</v>
      </c>
      <c r="W133" s="209">
        <f t="shared" si="196"/>
        <v>0</v>
      </c>
      <c r="X133" s="209">
        <f t="shared" si="196"/>
        <v>0</v>
      </c>
      <c r="Y133" s="209">
        <f t="shared" si="196"/>
        <v>0</v>
      </c>
      <c r="Z133" s="209">
        <f t="shared" si="196"/>
        <v>0</v>
      </c>
      <c r="AA133" s="209">
        <f t="shared" si="196"/>
        <v>0</v>
      </c>
      <c r="AB133" s="209">
        <f t="shared" si="196"/>
        <v>0</v>
      </c>
      <c r="AC133" s="209">
        <f t="shared" si="196"/>
        <v>0</v>
      </c>
      <c r="AD133" s="209">
        <f t="shared" si="196"/>
        <v>0</v>
      </c>
      <c r="AE133" s="209">
        <f t="shared" si="196"/>
        <v>0</v>
      </c>
      <c r="AF133" s="209">
        <f t="shared" si="196"/>
        <v>0</v>
      </c>
      <c r="AG133" s="209">
        <f t="shared" si="196"/>
        <v>0</v>
      </c>
      <c r="AH133" s="209">
        <f t="shared" si="196"/>
        <v>0</v>
      </c>
      <c r="AI133" s="209">
        <f t="shared" si="196"/>
        <v>0</v>
      </c>
      <c r="AJ133" s="209">
        <f t="shared" si="196"/>
        <v>0</v>
      </c>
      <c r="AK133" s="209">
        <f t="shared" si="196"/>
        <v>0</v>
      </c>
      <c r="AL133" s="209">
        <f t="shared" si="196"/>
        <v>0</v>
      </c>
      <c r="AM133" s="209">
        <f t="shared" ref="AM133:AX133" si="197">IF(ISERROR(AM129/AM$128),0,AM129/AM$128)</f>
        <v>0</v>
      </c>
      <c r="AN133" s="209">
        <f t="shared" si="197"/>
        <v>0</v>
      </c>
      <c r="AO133" s="209">
        <f t="shared" si="197"/>
        <v>0</v>
      </c>
      <c r="AP133" s="209">
        <f t="shared" si="197"/>
        <v>0</v>
      </c>
      <c r="AQ133" s="209">
        <f t="shared" si="197"/>
        <v>0</v>
      </c>
      <c r="AR133" s="209">
        <f t="shared" si="197"/>
        <v>0</v>
      </c>
      <c r="AS133" s="209">
        <f t="shared" si="197"/>
        <v>0</v>
      </c>
      <c r="AT133" s="209">
        <f t="shared" si="197"/>
        <v>0</v>
      </c>
      <c r="AU133" s="209">
        <f t="shared" si="197"/>
        <v>0</v>
      </c>
      <c r="AV133" s="209">
        <f t="shared" si="197"/>
        <v>0</v>
      </c>
      <c r="AW133" s="209">
        <f t="shared" si="197"/>
        <v>0</v>
      </c>
      <c r="AX133" s="209">
        <f t="shared" si="197"/>
        <v>0</v>
      </c>
      <c r="AY133" s="206"/>
      <c r="AZ133" s="209">
        <f t="shared" ref="AZ133:BC134" si="198">IF(ISERROR(AZ129/AZ$128),0,AZ129/AZ$128)</f>
        <v>0</v>
      </c>
      <c r="BA133" s="209">
        <f t="shared" si="198"/>
        <v>0</v>
      </c>
      <c r="BB133" s="209">
        <f t="shared" si="198"/>
        <v>0</v>
      </c>
      <c r="BC133" s="209">
        <f t="shared" si="198"/>
        <v>0</v>
      </c>
      <c r="BD133" s="206"/>
      <c r="BE133" s="209">
        <f t="shared" ref="BE133:BH134" si="199">IF(ISERROR(BE129/BE$128),0,BE129/BE$128)</f>
        <v>0</v>
      </c>
      <c r="BF133" s="209">
        <f t="shared" si="199"/>
        <v>0</v>
      </c>
      <c r="BG133" s="209">
        <f t="shared" si="199"/>
        <v>0</v>
      </c>
      <c r="BH133" s="209">
        <f t="shared" si="199"/>
        <v>0</v>
      </c>
      <c r="BI133" s="210"/>
      <c r="BJ133" s="209">
        <f t="shared" ref="BJ133:BM134" si="200">IF(ISERROR(BJ129/BJ$128),0,BJ129/BJ$128)</f>
        <v>0</v>
      </c>
      <c r="BK133" s="209">
        <f t="shared" si="200"/>
        <v>0</v>
      </c>
      <c r="BL133" s="209">
        <f t="shared" si="200"/>
        <v>0</v>
      </c>
      <c r="BM133" s="209">
        <f t="shared" si="200"/>
        <v>0</v>
      </c>
      <c r="BN133" s="210"/>
      <c r="BO133" s="209">
        <f t="shared" ref="BO133:BQ134" si="201">IF(ISERROR(BO129/BO$128),0,BO129/BO$128)</f>
        <v>0</v>
      </c>
      <c r="BP133" s="209">
        <f t="shared" si="201"/>
        <v>0</v>
      </c>
      <c r="BQ133" s="209">
        <f t="shared" si="201"/>
        <v>0</v>
      </c>
    </row>
    <row r="134" spans="2:69" x14ac:dyDescent="0.35">
      <c r="B134" s="1" t="str">
        <f>B130</f>
        <v>MTN</v>
      </c>
      <c r="C134" s="208">
        <f>IF(ISERROR(C130/C$128),0,C130/C$128)</f>
        <v>0</v>
      </c>
      <c r="D134" s="208">
        <f t="shared" ref="D134:AL134" si="202">IF(ISERROR(D130/D$128),0,D130/D$128)</f>
        <v>0</v>
      </c>
      <c r="E134" s="208">
        <f t="shared" si="202"/>
        <v>0</v>
      </c>
      <c r="F134" s="208">
        <f t="shared" si="202"/>
        <v>0</v>
      </c>
      <c r="G134" s="208">
        <f t="shared" si="202"/>
        <v>0</v>
      </c>
      <c r="H134" s="208">
        <f t="shared" si="202"/>
        <v>0</v>
      </c>
      <c r="I134" s="208">
        <f t="shared" si="202"/>
        <v>0</v>
      </c>
      <c r="J134" s="208">
        <f t="shared" si="202"/>
        <v>0</v>
      </c>
      <c r="K134" s="208">
        <f t="shared" si="202"/>
        <v>0</v>
      </c>
      <c r="L134" s="208">
        <f t="shared" si="202"/>
        <v>0</v>
      </c>
      <c r="M134" s="208">
        <f t="shared" si="202"/>
        <v>0</v>
      </c>
      <c r="N134" s="208">
        <f t="shared" si="202"/>
        <v>0</v>
      </c>
      <c r="O134" s="208">
        <f t="shared" si="202"/>
        <v>0</v>
      </c>
      <c r="P134" s="208">
        <f t="shared" si="202"/>
        <v>0</v>
      </c>
      <c r="Q134" s="208">
        <f t="shared" si="202"/>
        <v>0</v>
      </c>
      <c r="R134" s="208">
        <f t="shared" si="202"/>
        <v>0</v>
      </c>
      <c r="S134" s="208">
        <f t="shared" si="202"/>
        <v>0</v>
      </c>
      <c r="T134" s="208">
        <f t="shared" si="202"/>
        <v>0</v>
      </c>
      <c r="U134" s="208">
        <f t="shared" si="202"/>
        <v>0</v>
      </c>
      <c r="V134" s="208">
        <f t="shared" si="202"/>
        <v>0</v>
      </c>
      <c r="W134" s="209">
        <f t="shared" si="202"/>
        <v>0</v>
      </c>
      <c r="X134" s="209">
        <f t="shared" si="202"/>
        <v>0</v>
      </c>
      <c r="Y134" s="209">
        <f t="shared" si="202"/>
        <v>0</v>
      </c>
      <c r="Z134" s="209">
        <f t="shared" si="202"/>
        <v>0</v>
      </c>
      <c r="AA134" s="209">
        <f t="shared" si="202"/>
        <v>0</v>
      </c>
      <c r="AB134" s="209">
        <f t="shared" si="202"/>
        <v>0</v>
      </c>
      <c r="AC134" s="209">
        <f t="shared" si="202"/>
        <v>0</v>
      </c>
      <c r="AD134" s="209">
        <f t="shared" si="202"/>
        <v>0</v>
      </c>
      <c r="AE134" s="209">
        <f t="shared" si="202"/>
        <v>0</v>
      </c>
      <c r="AF134" s="209">
        <f t="shared" si="202"/>
        <v>0</v>
      </c>
      <c r="AG134" s="209">
        <f t="shared" si="202"/>
        <v>0</v>
      </c>
      <c r="AH134" s="209">
        <f t="shared" si="202"/>
        <v>0</v>
      </c>
      <c r="AI134" s="209">
        <f t="shared" si="202"/>
        <v>0</v>
      </c>
      <c r="AJ134" s="209">
        <f t="shared" si="202"/>
        <v>0</v>
      </c>
      <c r="AK134" s="209">
        <f t="shared" si="202"/>
        <v>0</v>
      </c>
      <c r="AL134" s="209">
        <f t="shared" si="202"/>
        <v>0</v>
      </c>
      <c r="AM134" s="209">
        <f t="shared" ref="AM134:AX134" si="203">IF(ISERROR(AM130/AM$128),0,AM130/AM$128)</f>
        <v>0</v>
      </c>
      <c r="AN134" s="209">
        <f t="shared" si="203"/>
        <v>0</v>
      </c>
      <c r="AO134" s="209">
        <f t="shared" si="203"/>
        <v>0</v>
      </c>
      <c r="AP134" s="209">
        <f t="shared" si="203"/>
        <v>0</v>
      </c>
      <c r="AQ134" s="209">
        <f t="shared" si="203"/>
        <v>0</v>
      </c>
      <c r="AR134" s="209">
        <f t="shared" si="203"/>
        <v>0</v>
      </c>
      <c r="AS134" s="209">
        <f t="shared" si="203"/>
        <v>0</v>
      </c>
      <c r="AT134" s="209">
        <f t="shared" si="203"/>
        <v>0</v>
      </c>
      <c r="AU134" s="209">
        <f t="shared" si="203"/>
        <v>0</v>
      </c>
      <c r="AV134" s="209">
        <f t="shared" si="203"/>
        <v>0</v>
      </c>
      <c r="AW134" s="209">
        <f t="shared" si="203"/>
        <v>0</v>
      </c>
      <c r="AX134" s="209">
        <f t="shared" si="203"/>
        <v>0</v>
      </c>
      <c r="AY134" s="206"/>
      <c r="AZ134" s="209">
        <f t="shared" si="198"/>
        <v>0</v>
      </c>
      <c r="BA134" s="209">
        <f t="shared" si="198"/>
        <v>0</v>
      </c>
      <c r="BB134" s="209">
        <f t="shared" si="198"/>
        <v>0</v>
      </c>
      <c r="BC134" s="209">
        <f t="shared" si="198"/>
        <v>0</v>
      </c>
      <c r="BD134" s="206"/>
      <c r="BE134" s="209">
        <f t="shared" si="199"/>
        <v>0</v>
      </c>
      <c r="BF134" s="209">
        <f t="shared" si="199"/>
        <v>0</v>
      </c>
      <c r="BG134" s="209">
        <f t="shared" si="199"/>
        <v>0</v>
      </c>
      <c r="BH134" s="209">
        <f t="shared" si="199"/>
        <v>0</v>
      </c>
      <c r="BI134" s="210"/>
      <c r="BJ134" s="209">
        <f t="shared" si="200"/>
        <v>0</v>
      </c>
      <c r="BK134" s="209">
        <f t="shared" si="200"/>
        <v>0</v>
      </c>
      <c r="BL134" s="209">
        <f t="shared" si="200"/>
        <v>0</v>
      </c>
      <c r="BM134" s="209">
        <f t="shared" si="200"/>
        <v>0</v>
      </c>
      <c r="BN134" s="210"/>
      <c r="BO134" s="209">
        <f t="shared" si="201"/>
        <v>0</v>
      </c>
      <c r="BP134" s="209">
        <f t="shared" si="201"/>
        <v>0</v>
      </c>
      <c r="BQ134" s="209">
        <f t="shared" si="201"/>
        <v>0</v>
      </c>
    </row>
    <row r="135" spans="2:69" x14ac:dyDescent="0.35">
      <c r="B135" s="22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208"/>
      <c r="AV135" s="208"/>
      <c r="AW135" s="208"/>
      <c r="AX135" s="208"/>
      <c r="AY135" s="206"/>
      <c r="AZ135" s="208"/>
      <c r="BA135" s="208"/>
      <c r="BB135" s="208"/>
      <c r="BC135" s="208"/>
      <c r="BD135" s="206"/>
      <c r="BE135" s="208"/>
      <c r="BF135" s="208"/>
      <c r="BG135" s="208"/>
      <c r="BH135" s="208"/>
      <c r="BI135" s="206"/>
      <c r="BJ135" s="208"/>
      <c r="BK135" s="208"/>
      <c r="BL135" s="208"/>
      <c r="BM135" s="208"/>
      <c r="BN135" s="206"/>
      <c r="BO135" s="208"/>
      <c r="BP135" s="208"/>
      <c r="BQ135" s="208"/>
    </row>
    <row r="136" spans="2:69" x14ac:dyDescent="0.35">
      <c r="B136" s="21" t="s">
        <v>62</v>
      </c>
      <c r="C136" s="57">
        <f>C137+C138</f>
        <v>0</v>
      </c>
      <c r="D136" s="57">
        <f t="shared" ref="D136:W136" si="204">D137+D138</f>
        <v>0</v>
      </c>
      <c r="E136" s="57">
        <f t="shared" si="204"/>
        <v>0</v>
      </c>
      <c r="F136" s="57">
        <f t="shared" si="204"/>
        <v>0</v>
      </c>
      <c r="G136" s="57">
        <f t="shared" si="204"/>
        <v>0</v>
      </c>
      <c r="H136" s="57">
        <f t="shared" si="204"/>
        <v>0</v>
      </c>
      <c r="I136" s="57">
        <f t="shared" si="204"/>
        <v>0</v>
      </c>
      <c r="J136" s="57">
        <f t="shared" si="204"/>
        <v>0</v>
      </c>
      <c r="K136" s="57">
        <f t="shared" si="204"/>
        <v>0</v>
      </c>
      <c r="L136" s="57">
        <f t="shared" si="204"/>
        <v>0</v>
      </c>
      <c r="M136" s="57">
        <f t="shared" si="204"/>
        <v>0</v>
      </c>
      <c r="N136" s="57">
        <f t="shared" si="204"/>
        <v>0</v>
      </c>
      <c r="O136" s="57">
        <f t="shared" si="204"/>
        <v>0</v>
      </c>
      <c r="P136" s="57">
        <f t="shared" si="204"/>
        <v>0</v>
      </c>
      <c r="Q136" s="57">
        <f t="shared" si="204"/>
        <v>0</v>
      </c>
      <c r="R136" s="57">
        <f t="shared" si="204"/>
        <v>0</v>
      </c>
      <c r="S136" s="57">
        <f t="shared" si="204"/>
        <v>0</v>
      </c>
      <c r="T136" s="57">
        <f t="shared" si="204"/>
        <v>0</v>
      </c>
      <c r="U136" s="57">
        <f t="shared" si="204"/>
        <v>0</v>
      </c>
      <c r="V136" s="57">
        <f t="shared" si="204"/>
        <v>0</v>
      </c>
      <c r="W136" s="57">
        <f t="shared" si="204"/>
        <v>2283083.906</v>
      </c>
      <c r="X136" s="57">
        <f>X137+X138</f>
        <v>2308734.8149999999</v>
      </c>
      <c r="Y136" s="57">
        <f>Y137+Y138</f>
        <v>2060461.179</v>
      </c>
      <c r="Z136" s="57">
        <f>Z137+Z138</f>
        <v>2623223.1809999999</v>
      </c>
      <c r="AA136" s="57">
        <f>AA137+AA138</f>
        <v>2685059.3120999001</v>
      </c>
      <c r="AB136" s="57">
        <f>AB137+AB138</f>
        <v>2434679.2229999998</v>
      </c>
      <c r="AC136" s="57">
        <f t="shared" ref="AC136:AL136" si="205">AC137+AC138</f>
        <v>2833708.844</v>
      </c>
      <c r="AD136" s="57">
        <f t="shared" si="205"/>
        <v>3192455.6150000002</v>
      </c>
      <c r="AE136" s="57">
        <f t="shared" si="205"/>
        <v>3478424.6282596998</v>
      </c>
      <c r="AF136" s="57">
        <f t="shared" si="205"/>
        <v>3552677.1578395003</v>
      </c>
      <c r="AG136" s="57">
        <f t="shared" si="205"/>
        <v>3769111.5929999999</v>
      </c>
      <c r="AH136" s="57">
        <f t="shared" si="205"/>
        <v>4195916.3354350002</v>
      </c>
      <c r="AI136" s="57">
        <f t="shared" si="205"/>
        <v>4361252.9723003618</v>
      </c>
      <c r="AJ136" s="57">
        <f t="shared" si="205"/>
        <v>3691863.6660679742</v>
      </c>
      <c r="AK136" s="57">
        <f t="shared" si="205"/>
        <v>3893836.3089999999</v>
      </c>
      <c r="AL136" s="57">
        <f t="shared" si="205"/>
        <v>4866218.7750000004</v>
      </c>
      <c r="AM136" s="57">
        <f t="shared" ref="AM136:AX136" si="206">AM137+AM138</f>
        <v>4217091.8870000001</v>
      </c>
      <c r="AN136" s="57">
        <f t="shared" si="206"/>
        <v>4171594.6307811202</v>
      </c>
      <c r="AO136" s="57">
        <f t="shared" si="206"/>
        <v>5105666.9230000004</v>
      </c>
      <c r="AP136" s="57">
        <f t="shared" si="206"/>
        <v>1461223.615</v>
      </c>
      <c r="AQ136" s="57">
        <f t="shared" si="206"/>
        <v>1746743.3910000001</v>
      </c>
      <c r="AR136" s="57">
        <f t="shared" si="206"/>
        <v>2252910.0520000001</v>
      </c>
      <c r="AS136" s="57">
        <f t="shared" si="206"/>
        <v>0</v>
      </c>
      <c r="AT136" s="57">
        <f t="shared" si="206"/>
        <v>0</v>
      </c>
      <c r="AU136" s="57">
        <f t="shared" si="206"/>
        <v>0</v>
      </c>
      <c r="AV136" s="57">
        <f t="shared" si="206"/>
        <v>0</v>
      </c>
      <c r="AW136" s="57">
        <f t="shared" si="206"/>
        <v>0</v>
      </c>
      <c r="AX136" s="57">
        <f t="shared" si="206"/>
        <v>0</v>
      </c>
      <c r="AY136" s="228"/>
      <c r="AZ136" s="57">
        <f>SUM(AZ137:AZ138)</f>
        <v>0</v>
      </c>
      <c r="BA136" s="57">
        <f>SUM(BA137:BA138)</f>
        <v>0</v>
      </c>
      <c r="BB136" s="57">
        <f>SUM(BB137:BB138)</f>
        <v>2283083.906</v>
      </c>
      <c r="BC136" s="57">
        <f>SUM(BC137:BC138)</f>
        <v>6992419.1749999998</v>
      </c>
      <c r="BD136" s="206"/>
      <c r="BE136" s="57">
        <f>SUM(BE137:BE138)</f>
        <v>7953447.3790998999</v>
      </c>
      <c r="BF136" s="57">
        <f>SUM(BF137:BF138)</f>
        <v>10223557.401099201</v>
      </c>
      <c r="BG136" s="57">
        <f>SUM(BG137:BG138)</f>
        <v>12326280.900735362</v>
      </c>
      <c r="BH136" s="57">
        <f>SUM(BH137:BH138)</f>
        <v>12451918.750067975</v>
      </c>
      <c r="BI136" s="94"/>
      <c r="BJ136" s="57">
        <f>SUM(BJ137:BJ138)</f>
        <v>13494353.44078112</v>
      </c>
      <c r="BK136" s="57">
        <f>SUM(BK137:BK138)</f>
        <v>5460877.0580000002</v>
      </c>
      <c r="BL136" s="57">
        <f>SUM(BL137:BL138)</f>
        <v>0</v>
      </c>
      <c r="BM136" s="57">
        <f>SUM(BM137:BM138)</f>
        <v>0</v>
      </c>
      <c r="BN136" s="94"/>
      <c r="BO136" s="57">
        <f>SUM(BO137:BO138)</f>
        <v>9275503.0810000002</v>
      </c>
      <c r="BP136" s="57">
        <f>SUM(BP137:BP138)</f>
        <v>42955204.431002438</v>
      </c>
      <c r="BQ136" s="57">
        <f>SUM(BQ137:BQ138)</f>
        <v>18955230.498781119</v>
      </c>
    </row>
    <row r="137" spans="2:69" x14ac:dyDescent="0.35">
      <c r="B137" s="1" t="s">
        <v>1</v>
      </c>
      <c r="C137" s="219">
        <f>AIRTEL!C40</f>
        <v>0</v>
      </c>
      <c r="D137" s="219">
        <f>AIRTEL!D40</f>
        <v>0</v>
      </c>
      <c r="E137" s="219">
        <f>AIRTEL!E40</f>
        <v>0</v>
      </c>
      <c r="F137" s="219">
        <f>AIRTEL!F40</f>
        <v>0</v>
      </c>
      <c r="G137" s="219">
        <f>AIRTEL!G40</f>
        <v>0</v>
      </c>
      <c r="H137" s="219">
        <f>AIRTEL!H40</f>
        <v>0</v>
      </c>
      <c r="I137" s="219">
        <f>AIRTEL!I40</f>
        <v>0</v>
      </c>
      <c r="J137" s="219">
        <f>AIRTEL!J40</f>
        <v>0</v>
      </c>
      <c r="K137" s="219">
        <f>AIRTEL!K40</f>
        <v>0</v>
      </c>
      <c r="L137" s="219">
        <f>AIRTEL!L40</f>
        <v>0</v>
      </c>
      <c r="M137" s="219">
        <f>AIRTEL!M40</f>
        <v>0</v>
      </c>
      <c r="N137" s="219">
        <f>AIRTEL!N40</f>
        <v>0</v>
      </c>
      <c r="O137" s="219">
        <f>AIRTEL!O40</f>
        <v>0</v>
      </c>
      <c r="P137" s="219">
        <f>AIRTEL!P40</f>
        <v>0</v>
      </c>
      <c r="Q137" s="219">
        <f>AIRTEL!Q40</f>
        <v>0</v>
      </c>
      <c r="R137" s="219">
        <f>AIRTEL!R40</f>
        <v>0</v>
      </c>
      <c r="S137" s="219">
        <f>AIRTEL!S40</f>
        <v>0</v>
      </c>
      <c r="T137" s="219">
        <f>AIRTEL!T40</f>
        <v>0</v>
      </c>
      <c r="U137" s="219">
        <f>AIRTEL!U40</f>
        <v>0</v>
      </c>
      <c r="V137" s="219">
        <f>AIRTEL!V40</f>
        <v>0</v>
      </c>
      <c r="W137" s="219">
        <f>AIRTEL!W40</f>
        <v>1520016.264</v>
      </c>
      <c r="X137" s="219">
        <f>AIRTEL!X40</f>
        <v>1402487.5460000001</v>
      </c>
      <c r="Y137" s="219">
        <f>AIRTEL!Y40</f>
        <v>1076964.2790000001</v>
      </c>
      <c r="Z137" s="219">
        <f>AIRTEL!Z40</f>
        <v>1238975.0279999999</v>
      </c>
      <c r="AA137" s="219">
        <f>AIRTEL!AA40</f>
        <v>1216589.6460998999</v>
      </c>
      <c r="AB137" s="219">
        <f>AIRTEL!AB40</f>
        <v>955200.6</v>
      </c>
      <c r="AC137" s="219">
        <f>AIRTEL!AC40</f>
        <v>1014939.578</v>
      </c>
      <c r="AD137" s="219">
        <f>AIRTEL!AD40</f>
        <v>1342546.781</v>
      </c>
      <c r="AE137" s="219">
        <f>AIRTEL!AE40</f>
        <v>1438871.6812597001</v>
      </c>
      <c r="AF137" s="219">
        <f>AIRTEL!AF40</f>
        <v>1525644.9788395003</v>
      </c>
      <c r="AG137" s="219">
        <f>AIRTEL!AG40</f>
        <v>1549272.2409999999</v>
      </c>
      <c r="AH137" s="219">
        <f>AIRTEL!AH40</f>
        <v>1899011.0054349999</v>
      </c>
      <c r="AI137" s="219">
        <f>AIRTEL!AI40</f>
        <v>2132456.5993003622</v>
      </c>
      <c r="AJ137" s="219">
        <f>AIRTEL!AJ40</f>
        <v>1437837.625067974</v>
      </c>
      <c r="AK137" s="219">
        <f>AIRTEL!AK40</f>
        <v>1688632</v>
      </c>
      <c r="AL137" s="219">
        <f>AIRTEL!AL40</f>
        <v>2396606.9300000002</v>
      </c>
      <c r="AM137" s="219">
        <f>AIRTEL!AM40</f>
        <v>2405864.1800000002</v>
      </c>
      <c r="AN137" s="219">
        <f>AIRTEL!AN40</f>
        <v>2380149.0137811201</v>
      </c>
      <c r="AO137" s="219">
        <f>AIRTEL!AO40</f>
        <v>2814684.78</v>
      </c>
      <c r="AP137" s="219">
        <f>AIRTEL!AP40</f>
        <v>592123.43799999997</v>
      </c>
      <c r="AQ137" s="219">
        <f>AIRTEL!AQ40</f>
        <v>762824.34400000004</v>
      </c>
      <c r="AR137" s="219">
        <f>AIRTEL!AR40</f>
        <v>990333.63500000001</v>
      </c>
      <c r="AS137" s="219">
        <f>AIRTEL!AS40</f>
        <v>0</v>
      </c>
      <c r="AT137" s="219">
        <f>AIRTEL!AT40</f>
        <v>0</v>
      </c>
      <c r="AU137" s="219">
        <f>AIRTEL!AU40</f>
        <v>0</v>
      </c>
      <c r="AV137" s="219">
        <f>AIRTEL!AV40</f>
        <v>0</v>
      </c>
      <c r="AW137" s="219">
        <f>AIRTEL!AW40</f>
        <v>0</v>
      </c>
      <c r="AX137" s="219">
        <f>AIRTEL!AX40</f>
        <v>0</v>
      </c>
      <c r="AY137" s="206"/>
      <c r="AZ137" s="219">
        <f>SUM(O137:Q137)</f>
        <v>0</v>
      </c>
      <c r="BA137" s="219">
        <f>SUM(R137:T137)</f>
        <v>0</v>
      </c>
      <c r="BB137" s="219">
        <f>SUM(U137:W137)</f>
        <v>1520016.264</v>
      </c>
      <c r="BC137" s="219">
        <f>SUM(X137:Z137)</f>
        <v>3718426.8530000001</v>
      </c>
      <c r="BD137" s="212"/>
      <c r="BE137" s="219">
        <f>SUM(AA137:AC137)</f>
        <v>3186729.8240999002</v>
      </c>
      <c r="BF137" s="219">
        <f>SUM(AD137:AF137)</f>
        <v>4307063.4410992004</v>
      </c>
      <c r="BG137" s="219">
        <f>SUM(AG137:AI137)</f>
        <v>5580739.8457353618</v>
      </c>
      <c r="BH137" s="219">
        <f>SUM(AJ137:AL137)</f>
        <v>5523076.5550679741</v>
      </c>
      <c r="BI137" s="211"/>
      <c r="BJ137" s="219">
        <f>SUM(AM137:AO137)</f>
        <v>7600697.97378112</v>
      </c>
      <c r="BK137" s="219">
        <f>SUM(AP137:AR137)</f>
        <v>2345281.4170000004</v>
      </c>
      <c r="BL137" s="219">
        <f>SUM(AS137:AU137)</f>
        <v>0</v>
      </c>
      <c r="BM137" s="219">
        <f>SUM(AV137:AX137)</f>
        <v>0</v>
      </c>
      <c r="BN137" s="212"/>
      <c r="BO137" s="219">
        <f>SUM(AZ137:BC137)</f>
        <v>5238443.1170000006</v>
      </c>
      <c r="BP137" s="219">
        <f>SUM(BE137:BH137)</f>
        <v>18597609.666002437</v>
      </c>
      <c r="BQ137" s="219">
        <f>SUM(BJ137:BM137)</f>
        <v>9945979.3907811195</v>
      </c>
    </row>
    <row r="138" spans="2:69" x14ac:dyDescent="0.35">
      <c r="B138" s="1" t="s">
        <v>0</v>
      </c>
      <c r="C138" s="219">
        <f>MTN!C40</f>
        <v>0</v>
      </c>
      <c r="D138" s="219">
        <f>MTN!D40</f>
        <v>0</v>
      </c>
      <c r="E138" s="219">
        <f>MTN!E40</f>
        <v>0</v>
      </c>
      <c r="F138" s="219">
        <f>MTN!F40</f>
        <v>0</v>
      </c>
      <c r="G138" s="219">
        <f>MTN!G40</f>
        <v>0</v>
      </c>
      <c r="H138" s="219">
        <f>MTN!H40</f>
        <v>0</v>
      </c>
      <c r="I138" s="219">
        <f>MTN!I40</f>
        <v>0</v>
      </c>
      <c r="J138" s="219">
        <f>MTN!J40</f>
        <v>0</v>
      </c>
      <c r="K138" s="219">
        <f>MTN!K40</f>
        <v>0</v>
      </c>
      <c r="L138" s="219">
        <f>MTN!L40</f>
        <v>0</v>
      </c>
      <c r="M138" s="219">
        <f>MTN!M40</f>
        <v>0</v>
      </c>
      <c r="N138" s="219">
        <f>MTN!N40</f>
        <v>0</v>
      </c>
      <c r="O138" s="219">
        <f>MTN!O40</f>
        <v>0</v>
      </c>
      <c r="P138" s="219">
        <f>MTN!P40</f>
        <v>0</v>
      </c>
      <c r="Q138" s="219">
        <f>MTN!Q40</f>
        <v>0</v>
      </c>
      <c r="R138" s="219">
        <f>MTN!R40</f>
        <v>0</v>
      </c>
      <c r="S138" s="219">
        <f>MTN!S40</f>
        <v>0</v>
      </c>
      <c r="T138" s="219">
        <f>MTN!T40</f>
        <v>0</v>
      </c>
      <c r="U138" s="219">
        <f>MTN!U40</f>
        <v>0</v>
      </c>
      <c r="V138" s="219">
        <f>MTN!V40</f>
        <v>0</v>
      </c>
      <c r="W138" s="219">
        <f>MTN!W40</f>
        <v>763067.64199999999</v>
      </c>
      <c r="X138" s="219">
        <f>MTN!X40</f>
        <v>906247.26899999997</v>
      </c>
      <c r="Y138" s="219">
        <f>MTN!Y40</f>
        <v>983496.9</v>
      </c>
      <c r="Z138" s="219">
        <f>MTN!Z40</f>
        <v>1384248.1529999999</v>
      </c>
      <c r="AA138" s="219">
        <f>MTN!AA40</f>
        <v>1468469.666</v>
      </c>
      <c r="AB138" s="219">
        <f>MTN!AB40</f>
        <v>1479478.6229999999</v>
      </c>
      <c r="AC138" s="219">
        <f>MTN!AC40</f>
        <v>1818769.2660000001</v>
      </c>
      <c r="AD138" s="219">
        <f>MTN!AD40</f>
        <v>1849908.834</v>
      </c>
      <c r="AE138" s="219">
        <f>MTN!AE40</f>
        <v>2039552.9469999999</v>
      </c>
      <c r="AF138" s="219">
        <f>MTN!AF40</f>
        <v>2027032.179</v>
      </c>
      <c r="AG138" s="219">
        <f>MTN!AG40</f>
        <v>2219839.352</v>
      </c>
      <c r="AH138" s="219">
        <f>MTN!AH40</f>
        <v>2296905.33</v>
      </c>
      <c r="AI138" s="219">
        <f>MTN!AI40</f>
        <v>2228796.3730000001</v>
      </c>
      <c r="AJ138" s="219">
        <f>MTN!AJ40</f>
        <v>2254026.0410000002</v>
      </c>
      <c r="AK138" s="219">
        <f>MTN!AK40</f>
        <v>2205204.3089999999</v>
      </c>
      <c r="AL138" s="219">
        <f>MTN!AL40</f>
        <v>2469611.8450000002</v>
      </c>
      <c r="AM138" s="219">
        <f>MTN!AM40</f>
        <v>1811227.7069999999</v>
      </c>
      <c r="AN138" s="219">
        <f>MTN!AN40</f>
        <v>1791445.6170000001</v>
      </c>
      <c r="AO138" s="219">
        <f>MTN!AO40</f>
        <v>2290982.1430000002</v>
      </c>
      <c r="AP138" s="219">
        <f>MTN!AP40</f>
        <v>869100.17700000003</v>
      </c>
      <c r="AQ138" s="219">
        <f>MTN!AQ40</f>
        <v>983919.04700000002</v>
      </c>
      <c r="AR138" s="219">
        <f>MTN!AR40</f>
        <v>1262576.4169999999</v>
      </c>
      <c r="AS138" s="219">
        <f>MTN!AS40</f>
        <v>0</v>
      </c>
      <c r="AT138" s="219">
        <f>MTN!AT40</f>
        <v>0</v>
      </c>
      <c r="AU138" s="219">
        <f>MTN!AU40</f>
        <v>0</v>
      </c>
      <c r="AV138" s="219">
        <f>MTN!AV40</f>
        <v>0</v>
      </c>
      <c r="AW138" s="219">
        <f>MTN!AW40</f>
        <v>0</v>
      </c>
      <c r="AX138" s="219">
        <f>MTN!AX40</f>
        <v>0</v>
      </c>
      <c r="AY138" s="206"/>
      <c r="AZ138" s="219">
        <f>SUM(O138:Q138)</f>
        <v>0</v>
      </c>
      <c r="BA138" s="219">
        <f>SUM(R138:T138)</f>
        <v>0</v>
      </c>
      <c r="BB138" s="219">
        <f>SUM(U138:W138)</f>
        <v>763067.64199999999</v>
      </c>
      <c r="BC138" s="219">
        <f>SUM(X138:Z138)</f>
        <v>3273992.3219999997</v>
      </c>
      <c r="BD138" s="212"/>
      <c r="BE138" s="219">
        <f>SUM(AA138:AC138)</f>
        <v>4766717.5549999997</v>
      </c>
      <c r="BF138" s="219">
        <f>SUM(AD138:AF138)</f>
        <v>5916493.96</v>
      </c>
      <c r="BG138" s="219">
        <f>SUM(AG138:AI138)</f>
        <v>6745541.0549999997</v>
      </c>
      <c r="BH138" s="219">
        <f>SUM(AJ138:AL138)</f>
        <v>6928842.1950000003</v>
      </c>
      <c r="BI138" s="211"/>
      <c r="BJ138" s="219">
        <f>SUM(AM138:AO138)</f>
        <v>5893655.4670000002</v>
      </c>
      <c r="BK138" s="219">
        <f>SUM(AP138:AR138)</f>
        <v>3115595.6409999998</v>
      </c>
      <c r="BL138" s="219">
        <f>SUM(AS138:AU138)</f>
        <v>0</v>
      </c>
      <c r="BM138" s="219">
        <f>SUM(AV138:AX138)</f>
        <v>0</v>
      </c>
      <c r="BN138" s="212"/>
      <c r="BO138" s="219">
        <f>SUM(AZ138:BC138)</f>
        <v>4037059.9639999997</v>
      </c>
      <c r="BP138" s="219">
        <f>SUM(BE138:BH138)</f>
        <v>24357594.765000001</v>
      </c>
      <c r="BQ138" s="219">
        <f>SUM(BJ138:BM138)</f>
        <v>9009251.1079999991</v>
      </c>
    </row>
    <row r="139" spans="2:69" x14ac:dyDescent="0.35">
      <c r="B139" s="22"/>
      <c r="C139" s="218">
        <f>C136-'Vue Globale du Marché'!C40</f>
        <v>0</v>
      </c>
      <c r="D139" s="218">
        <f>D136-'Vue Globale du Marché'!D40</f>
        <v>0</v>
      </c>
      <c r="E139" s="218">
        <f>E136-'Vue Globale du Marché'!E40</f>
        <v>0</v>
      </c>
      <c r="F139" s="218">
        <f>F136-'Vue Globale du Marché'!F40</f>
        <v>0</v>
      </c>
      <c r="G139" s="218">
        <f>G136-'Vue Globale du Marché'!G40</f>
        <v>0</v>
      </c>
      <c r="H139" s="218">
        <f>H136-'Vue Globale du Marché'!H40</f>
        <v>0</v>
      </c>
      <c r="I139" s="218">
        <f>I136-'Vue Globale du Marché'!I40</f>
        <v>0</v>
      </c>
      <c r="J139" s="218">
        <f>J136-'Vue Globale du Marché'!J40</f>
        <v>0</v>
      </c>
      <c r="K139" s="218">
        <f>K136-'Vue Globale du Marché'!K40</f>
        <v>0</v>
      </c>
      <c r="L139" s="218">
        <f>L136-'Vue Globale du Marché'!L40</f>
        <v>0</v>
      </c>
      <c r="M139" s="218">
        <f>M136-'Vue Globale du Marché'!M40</f>
        <v>0</v>
      </c>
      <c r="N139" s="218">
        <f>N136-'Vue Globale du Marché'!N40</f>
        <v>0</v>
      </c>
      <c r="O139" s="218">
        <f>O136-'Vue Globale du Marché'!O40</f>
        <v>0</v>
      </c>
      <c r="P139" s="218">
        <f>P136-'Vue Globale du Marché'!P40</f>
        <v>0</v>
      </c>
      <c r="Q139" s="218">
        <f>Q136-'Vue Globale du Marché'!Q40</f>
        <v>0</v>
      </c>
      <c r="R139" s="218">
        <f>R136-'Vue Globale du Marché'!R40</f>
        <v>0</v>
      </c>
      <c r="S139" s="218">
        <f>S136-'Vue Globale du Marché'!S40</f>
        <v>0</v>
      </c>
      <c r="T139" s="218">
        <f>T136-'Vue Globale du Marché'!T40</f>
        <v>0</v>
      </c>
      <c r="U139" s="218">
        <f>U136-'Vue Globale du Marché'!U40</f>
        <v>0</v>
      </c>
      <c r="V139" s="218">
        <f>V136-'Vue Globale du Marché'!V40</f>
        <v>0</v>
      </c>
      <c r="W139" s="218">
        <f>W136-'Vue Globale du Marché'!W40</f>
        <v>0</v>
      </c>
      <c r="X139" s="218">
        <f>X136-'Vue Globale du Marché'!X40</f>
        <v>0</v>
      </c>
      <c r="Y139" s="218">
        <f>Y136-'Vue Globale du Marché'!Y40</f>
        <v>0</v>
      </c>
      <c r="Z139" s="218">
        <f>Z136-'Vue Globale du Marché'!Z40</f>
        <v>0</v>
      </c>
      <c r="AA139" s="218">
        <f>AA136-'Vue Globale du Marché'!AA40</f>
        <v>0</v>
      </c>
      <c r="AB139" s="218">
        <f>AB136-'Vue Globale du Marché'!AB40</f>
        <v>0</v>
      </c>
      <c r="AC139" s="218">
        <f>AC136-'Vue Globale du Marché'!AC40</f>
        <v>0</v>
      </c>
      <c r="AD139" s="218">
        <f>AD136-'Vue Globale du Marché'!AD40</f>
        <v>0</v>
      </c>
      <c r="AE139" s="218">
        <f>AE136-'Vue Globale du Marché'!AE40</f>
        <v>0</v>
      </c>
      <c r="AF139" s="218">
        <f>AF136-'Vue Globale du Marché'!AF40</f>
        <v>0</v>
      </c>
      <c r="AG139" s="218">
        <f>AG136-'Vue Globale du Marché'!AG40</f>
        <v>0</v>
      </c>
      <c r="AH139" s="218">
        <f>AH136-'Vue Globale du Marché'!AH40</f>
        <v>0</v>
      </c>
      <c r="AI139" s="218">
        <f>AI136-'Vue Globale du Marché'!AI40</f>
        <v>0</v>
      </c>
      <c r="AJ139" s="218">
        <f>AJ136-'Vue Globale du Marché'!AJ40</f>
        <v>0</v>
      </c>
      <c r="AK139" s="218">
        <f>AK136-'Vue Globale du Marché'!AK40</f>
        <v>0</v>
      </c>
      <c r="AL139" s="218">
        <f>AL136-'Vue Globale du Marché'!AL40</f>
        <v>0</v>
      </c>
      <c r="AM139" s="218">
        <f>AM136-'Vue Globale du Marché'!AM40</f>
        <v>0</v>
      </c>
      <c r="AN139" s="218">
        <f>AN136-'Vue Globale du Marché'!AN40</f>
        <v>0</v>
      </c>
      <c r="AO139" s="218">
        <f>AO136-'Vue Globale du Marché'!AO40</f>
        <v>0</v>
      </c>
      <c r="AP139" s="218">
        <f>AP136-'Vue Globale du Marché'!AP40</f>
        <v>0</v>
      </c>
      <c r="AQ139" s="218">
        <f>AQ136-'Vue Globale du Marché'!AQ40</f>
        <v>0</v>
      </c>
      <c r="AR139" s="218">
        <f>AR136-'Vue Globale du Marché'!AR40</f>
        <v>0</v>
      </c>
      <c r="AS139" s="218">
        <f>AS136-'Vue Globale du Marché'!AS40</f>
        <v>0</v>
      </c>
      <c r="AT139" s="218">
        <f>AT136-'Vue Globale du Marché'!AT40</f>
        <v>0</v>
      </c>
      <c r="AU139" s="218">
        <f>AU136-'Vue Globale du Marché'!AU40</f>
        <v>0</v>
      </c>
      <c r="AV139" s="218">
        <f>AV136-'Vue Globale du Marché'!AV40</f>
        <v>0</v>
      </c>
      <c r="AW139" s="218">
        <f>AW136-'Vue Globale du Marché'!AW40</f>
        <v>0</v>
      </c>
      <c r="AX139" s="218">
        <f>AX136-'Vue Globale du Marché'!AX40</f>
        <v>0</v>
      </c>
      <c r="AY139" s="218"/>
      <c r="AZ139" s="218">
        <f>AZ136-'Vue Globale du Marché'!AZ40</f>
        <v>0</v>
      </c>
      <c r="BA139" s="218">
        <f>BA136-'Vue Globale du Marché'!BA40</f>
        <v>0</v>
      </c>
      <c r="BB139" s="218">
        <f>BB136-'Vue Globale du Marché'!BB40</f>
        <v>0</v>
      </c>
      <c r="BC139" s="218">
        <f>BC136-'Vue Globale du Marché'!BC40</f>
        <v>0</v>
      </c>
      <c r="BD139" s="218"/>
      <c r="BE139" s="218">
        <f>BE136-'Vue Globale du Marché'!BE40</f>
        <v>0</v>
      </c>
      <c r="BF139" s="218">
        <f>BF136-'Vue Globale du Marché'!BF40</f>
        <v>0</v>
      </c>
      <c r="BG139" s="218">
        <f>BG136-'Vue Globale du Marché'!BG40</f>
        <v>0</v>
      </c>
      <c r="BH139" s="218">
        <f>BH136-'Vue Globale du Marché'!BH40</f>
        <v>0</v>
      </c>
      <c r="BI139" s="218"/>
      <c r="BJ139" s="218">
        <f>BJ136-'Vue Globale du Marché'!BJ40</f>
        <v>0</v>
      </c>
      <c r="BK139" s="218">
        <f>BK136-'Vue Globale du Marché'!BK40</f>
        <v>0</v>
      </c>
      <c r="BL139" s="218">
        <f>BL136-'Vue Globale du Marché'!BL40</f>
        <v>0</v>
      </c>
      <c r="BM139" s="218">
        <f>BM136-'Vue Globale du Marché'!BM40</f>
        <v>0</v>
      </c>
      <c r="BN139" s="218"/>
      <c r="BO139" s="218">
        <f>BO136-'Vue Globale du Marché'!BO40</f>
        <v>0</v>
      </c>
      <c r="BP139" s="218">
        <f>BP136-'Vue Globale du Marché'!BP40</f>
        <v>0</v>
      </c>
      <c r="BQ139" s="218">
        <f>BQ136-'Vue Globale du Marché'!BQ40</f>
        <v>0</v>
      </c>
    </row>
    <row r="140" spans="2:69" x14ac:dyDescent="0.35">
      <c r="B140" s="3" t="s">
        <v>55</v>
      </c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208"/>
      <c r="AV140" s="208"/>
      <c r="AW140" s="208"/>
      <c r="AX140" s="208"/>
      <c r="AY140" s="206"/>
      <c r="AZ140" s="208"/>
      <c r="BA140" s="208"/>
      <c r="BB140" s="208"/>
      <c r="BC140" s="208"/>
      <c r="BD140" s="206"/>
      <c r="BE140" s="208"/>
      <c r="BF140" s="208"/>
      <c r="BG140" s="208"/>
      <c r="BH140" s="208"/>
      <c r="BI140" s="206"/>
      <c r="BJ140" s="208"/>
      <c r="BK140" s="208"/>
      <c r="BL140" s="208"/>
      <c r="BM140" s="208"/>
      <c r="BN140" s="206"/>
      <c r="BO140" s="208"/>
      <c r="BP140" s="208"/>
      <c r="BQ140" s="208"/>
    </row>
    <row r="141" spans="2:69" x14ac:dyDescent="0.35">
      <c r="B141" s="1" t="str">
        <f>B137</f>
        <v>AIRTEL</v>
      </c>
      <c r="C141" s="209">
        <f>IF(ISERROR(C137/C$136),0,C137/C$136)</f>
        <v>0</v>
      </c>
      <c r="D141" s="209">
        <f t="shared" ref="D141:AL141" si="207">IF(ISERROR(D137/D$136),0,D137/D$136)</f>
        <v>0</v>
      </c>
      <c r="E141" s="209">
        <f t="shared" si="207"/>
        <v>0</v>
      </c>
      <c r="F141" s="209">
        <f t="shared" si="207"/>
        <v>0</v>
      </c>
      <c r="G141" s="209">
        <f t="shared" si="207"/>
        <v>0</v>
      </c>
      <c r="H141" s="209">
        <f t="shared" si="207"/>
        <v>0</v>
      </c>
      <c r="I141" s="209">
        <f t="shared" si="207"/>
        <v>0</v>
      </c>
      <c r="J141" s="209">
        <f t="shared" si="207"/>
        <v>0</v>
      </c>
      <c r="K141" s="209">
        <f t="shared" si="207"/>
        <v>0</v>
      </c>
      <c r="L141" s="209">
        <f t="shared" si="207"/>
        <v>0</v>
      </c>
      <c r="M141" s="209">
        <f t="shared" si="207"/>
        <v>0</v>
      </c>
      <c r="N141" s="209">
        <f t="shared" si="207"/>
        <v>0</v>
      </c>
      <c r="O141" s="209">
        <f t="shared" si="207"/>
        <v>0</v>
      </c>
      <c r="P141" s="209">
        <f t="shared" si="207"/>
        <v>0</v>
      </c>
      <c r="Q141" s="209">
        <f t="shared" si="207"/>
        <v>0</v>
      </c>
      <c r="R141" s="209">
        <f t="shared" si="207"/>
        <v>0</v>
      </c>
      <c r="S141" s="209">
        <f t="shared" si="207"/>
        <v>0</v>
      </c>
      <c r="T141" s="209">
        <f t="shared" si="207"/>
        <v>0</v>
      </c>
      <c r="U141" s="209">
        <f t="shared" si="207"/>
        <v>0</v>
      </c>
      <c r="V141" s="209">
        <f t="shared" si="207"/>
        <v>0</v>
      </c>
      <c r="W141" s="209">
        <f t="shared" si="207"/>
        <v>0.66577328148359349</v>
      </c>
      <c r="X141" s="209">
        <f t="shared" si="207"/>
        <v>0.60747017669069114</v>
      </c>
      <c r="Y141" s="209">
        <f t="shared" si="207"/>
        <v>0.5226811793283489</v>
      </c>
      <c r="Z141" s="209">
        <f t="shared" si="207"/>
        <v>0.47231018579505302</v>
      </c>
      <c r="AA141" s="209">
        <f t="shared" si="207"/>
        <v>0.45309600447836795</v>
      </c>
      <c r="AB141" s="209">
        <f t="shared" si="207"/>
        <v>0.39233119130289634</v>
      </c>
      <c r="AC141" s="209">
        <f t="shared" si="207"/>
        <v>0.35816649976196352</v>
      </c>
      <c r="AD141" s="209">
        <f t="shared" si="207"/>
        <v>0.42053733642902968</v>
      </c>
      <c r="AE141" s="209">
        <f t="shared" si="207"/>
        <v>0.41365613317301803</v>
      </c>
      <c r="AF141" s="209">
        <f t="shared" si="207"/>
        <v>0.42943529936936209</v>
      </c>
      <c r="AG141" s="209">
        <f t="shared" si="207"/>
        <v>0.41104440735512071</v>
      </c>
      <c r="AH141" s="209">
        <f t="shared" si="207"/>
        <v>0.45258552688423065</v>
      </c>
      <c r="AI141" s="209">
        <f t="shared" si="207"/>
        <v>0.48895503490493208</v>
      </c>
      <c r="AJ141" s="209">
        <f t="shared" si="207"/>
        <v>0.38946119226535403</v>
      </c>
      <c r="AK141" s="209">
        <f t="shared" si="207"/>
        <v>0.43366794749357812</v>
      </c>
      <c r="AL141" s="209">
        <f t="shared" si="207"/>
        <v>0.49249880468023144</v>
      </c>
      <c r="AM141" s="209">
        <f t="shared" ref="AM141:AX141" si="208">IF(ISERROR(AM137/AM$136),0,AM137/AM$136)</f>
        <v>0.57050314398330781</v>
      </c>
      <c r="AN141" s="209">
        <f t="shared" si="208"/>
        <v>0.57056095436949095</v>
      </c>
      <c r="AO141" s="209">
        <f t="shared" si="208"/>
        <v>0.55128640830846454</v>
      </c>
      <c r="AP141" s="209">
        <f t="shared" si="208"/>
        <v>0.40522438312769804</v>
      </c>
      <c r="AQ141" s="209">
        <f t="shared" si="208"/>
        <v>0.43671231156815066</v>
      </c>
      <c r="AR141" s="209">
        <f t="shared" si="208"/>
        <v>0.43957974892110779</v>
      </c>
      <c r="AS141" s="209">
        <f t="shared" si="208"/>
        <v>0</v>
      </c>
      <c r="AT141" s="209">
        <f t="shared" si="208"/>
        <v>0</v>
      </c>
      <c r="AU141" s="209">
        <f t="shared" si="208"/>
        <v>0</v>
      </c>
      <c r="AV141" s="209">
        <f t="shared" si="208"/>
        <v>0</v>
      </c>
      <c r="AW141" s="209">
        <f t="shared" si="208"/>
        <v>0</v>
      </c>
      <c r="AX141" s="209">
        <f t="shared" si="208"/>
        <v>0</v>
      </c>
      <c r="AY141" s="206"/>
      <c r="AZ141" s="209">
        <f t="shared" ref="AZ141:BC142" si="209">IF(ISERROR(AZ137/AZ$136),0,AZ137/AZ$136)</f>
        <v>0</v>
      </c>
      <c r="BA141" s="209">
        <f t="shared" si="209"/>
        <v>0</v>
      </c>
      <c r="BB141" s="209">
        <f t="shared" si="209"/>
        <v>0.66577328148359349</v>
      </c>
      <c r="BC141" s="209">
        <f t="shared" si="209"/>
        <v>0.53177974030711628</v>
      </c>
      <c r="BD141" s="206"/>
      <c r="BE141" s="209">
        <f t="shared" ref="BE141:BH142" si="210">IF(ISERROR(BE137/BE$136),0,BE137/BE$136)</f>
        <v>0.40067277398150658</v>
      </c>
      <c r="BF141" s="209">
        <f t="shared" si="210"/>
        <v>0.42128813602945292</v>
      </c>
      <c r="BG141" s="209">
        <f t="shared" si="210"/>
        <v>0.45275131166306831</v>
      </c>
      <c r="BH141" s="209">
        <f t="shared" si="210"/>
        <v>0.44355224812544036</v>
      </c>
      <c r="BI141" s="210"/>
      <c r="BJ141" s="209">
        <f t="shared" ref="BJ141:BM142" si="211">IF(ISERROR(BJ137/BJ$136),0,BJ137/BJ$136)</f>
        <v>0.56325025182837907</v>
      </c>
      <c r="BK141" s="209">
        <f t="shared" si="211"/>
        <v>0.42946973390734777</v>
      </c>
      <c r="BL141" s="209">
        <f t="shared" si="211"/>
        <v>0</v>
      </c>
      <c r="BM141" s="209">
        <f t="shared" si="211"/>
        <v>0</v>
      </c>
      <c r="BN141" s="210"/>
      <c r="BO141" s="209">
        <f t="shared" ref="BO141:BQ142" si="212">IF(ISERROR(BO137/BO$136),0,BO137/BO$136)</f>
        <v>0.56476107778245055</v>
      </c>
      <c r="BP141" s="209">
        <f t="shared" si="212"/>
        <v>0.43295358297910513</v>
      </c>
      <c r="BQ141" s="209">
        <f t="shared" si="212"/>
        <v>0.52470896576122761</v>
      </c>
    </row>
    <row r="142" spans="2:69" x14ac:dyDescent="0.35">
      <c r="B142" s="1" t="str">
        <f>B138</f>
        <v>MTN</v>
      </c>
      <c r="C142" s="209">
        <f>IF(ISERROR(C138/C$136),0,C138/C$136)</f>
        <v>0</v>
      </c>
      <c r="D142" s="209">
        <f t="shared" ref="D142:AL142" si="213">IF(ISERROR(D138/D$136),0,D138/D$136)</f>
        <v>0</v>
      </c>
      <c r="E142" s="209">
        <f t="shared" si="213"/>
        <v>0</v>
      </c>
      <c r="F142" s="209">
        <f t="shared" si="213"/>
        <v>0</v>
      </c>
      <c r="G142" s="209">
        <f t="shared" si="213"/>
        <v>0</v>
      </c>
      <c r="H142" s="209">
        <f t="shared" si="213"/>
        <v>0</v>
      </c>
      <c r="I142" s="209">
        <f t="shared" si="213"/>
        <v>0</v>
      </c>
      <c r="J142" s="209">
        <f t="shared" si="213"/>
        <v>0</v>
      </c>
      <c r="K142" s="209">
        <f t="shared" si="213"/>
        <v>0</v>
      </c>
      <c r="L142" s="209">
        <f t="shared" si="213"/>
        <v>0</v>
      </c>
      <c r="M142" s="209">
        <f t="shared" si="213"/>
        <v>0</v>
      </c>
      <c r="N142" s="209">
        <f t="shared" si="213"/>
        <v>0</v>
      </c>
      <c r="O142" s="209">
        <f t="shared" si="213"/>
        <v>0</v>
      </c>
      <c r="P142" s="209">
        <f t="shared" si="213"/>
        <v>0</v>
      </c>
      <c r="Q142" s="209">
        <f t="shared" si="213"/>
        <v>0</v>
      </c>
      <c r="R142" s="209">
        <f t="shared" si="213"/>
        <v>0</v>
      </c>
      <c r="S142" s="209">
        <f t="shared" si="213"/>
        <v>0</v>
      </c>
      <c r="T142" s="209">
        <f t="shared" si="213"/>
        <v>0</v>
      </c>
      <c r="U142" s="209">
        <f t="shared" si="213"/>
        <v>0</v>
      </c>
      <c r="V142" s="209">
        <f t="shared" si="213"/>
        <v>0</v>
      </c>
      <c r="W142" s="209">
        <f t="shared" si="213"/>
        <v>0.33422671851640656</v>
      </c>
      <c r="X142" s="209">
        <f t="shared" si="213"/>
        <v>0.39252982330930891</v>
      </c>
      <c r="Y142" s="209">
        <f t="shared" si="213"/>
        <v>0.47731882067165121</v>
      </c>
      <c r="Z142" s="209">
        <f t="shared" si="213"/>
        <v>0.52768981420494698</v>
      </c>
      <c r="AA142" s="209">
        <f t="shared" si="213"/>
        <v>0.54690399552163194</v>
      </c>
      <c r="AB142" s="209">
        <f t="shared" si="213"/>
        <v>0.60766880869710371</v>
      </c>
      <c r="AC142" s="209">
        <f t="shared" si="213"/>
        <v>0.64183350023803643</v>
      </c>
      <c r="AD142" s="209">
        <f t="shared" si="213"/>
        <v>0.5794626635709702</v>
      </c>
      <c r="AE142" s="209">
        <f t="shared" si="213"/>
        <v>0.58634386682698203</v>
      </c>
      <c r="AF142" s="209">
        <f t="shared" si="213"/>
        <v>0.57056470063063791</v>
      </c>
      <c r="AG142" s="209">
        <f t="shared" si="213"/>
        <v>0.58895559264487929</v>
      </c>
      <c r="AH142" s="209">
        <f t="shared" si="213"/>
        <v>0.5474144731157693</v>
      </c>
      <c r="AI142" s="209">
        <f t="shared" si="213"/>
        <v>0.51104496509506803</v>
      </c>
      <c r="AJ142" s="209">
        <f t="shared" si="213"/>
        <v>0.61053880773464597</v>
      </c>
      <c r="AK142" s="209">
        <f t="shared" si="213"/>
        <v>0.56633205250642182</v>
      </c>
      <c r="AL142" s="209">
        <f t="shared" si="213"/>
        <v>0.50750119531976856</v>
      </c>
      <c r="AM142" s="209">
        <f t="shared" ref="AM142:AX142" si="214">IF(ISERROR(AM138/AM$136),0,AM138/AM$136)</f>
        <v>0.42949685601669224</v>
      </c>
      <c r="AN142" s="209">
        <f t="shared" si="214"/>
        <v>0.42943904563050905</v>
      </c>
      <c r="AO142" s="209">
        <f t="shared" si="214"/>
        <v>0.44871359169153541</v>
      </c>
      <c r="AP142" s="209">
        <f t="shared" si="214"/>
        <v>0.59477561687230196</v>
      </c>
      <c r="AQ142" s="209">
        <f t="shared" si="214"/>
        <v>0.56328768843184929</v>
      </c>
      <c r="AR142" s="209">
        <f t="shared" si="214"/>
        <v>0.56042025107889204</v>
      </c>
      <c r="AS142" s="209">
        <f t="shared" si="214"/>
        <v>0</v>
      </c>
      <c r="AT142" s="209">
        <f t="shared" si="214"/>
        <v>0</v>
      </c>
      <c r="AU142" s="209">
        <f t="shared" si="214"/>
        <v>0</v>
      </c>
      <c r="AV142" s="209">
        <f t="shared" si="214"/>
        <v>0</v>
      </c>
      <c r="AW142" s="209">
        <f t="shared" si="214"/>
        <v>0</v>
      </c>
      <c r="AX142" s="209">
        <f t="shared" si="214"/>
        <v>0</v>
      </c>
      <c r="AY142" s="206"/>
      <c r="AZ142" s="209">
        <f t="shared" si="209"/>
        <v>0</v>
      </c>
      <c r="BA142" s="209">
        <f t="shared" si="209"/>
        <v>0</v>
      </c>
      <c r="BB142" s="209">
        <f t="shared" si="209"/>
        <v>0.33422671851640656</v>
      </c>
      <c r="BC142" s="209">
        <f t="shared" si="209"/>
        <v>0.46822025969288372</v>
      </c>
      <c r="BD142" s="206"/>
      <c r="BE142" s="209">
        <f t="shared" si="210"/>
        <v>0.59932722601849342</v>
      </c>
      <c r="BF142" s="209">
        <f t="shared" si="210"/>
        <v>0.57871186397054697</v>
      </c>
      <c r="BG142" s="209">
        <f t="shared" si="210"/>
        <v>0.54724868833693174</v>
      </c>
      <c r="BH142" s="209">
        <f t="shared" si="210"/>
        <v>0.55644775187455953</v>
      </c>
      <c r="BI142" s="210"/>
      <c r="BJ142" s="209">
        <f t="shared" si="211"/>
        <v>0.43674974817162088</v>
      </c>
      <c r="BK142" s="209">
        <f t="shared" si="211"/>
        <v>0.57053026609265223</v>
      </c>
      <c r="BL142" s="209">
        <f t="shared" si="211"/>
        <v>0</v>
      </c>
      <c r="BM142" s="209">
        <f t="shared" si="211"/>
        <v>0</v>
      </c>
      <c r="BN142" s="210"/>
      <c r="BO142" s="209">
        <f t="shared" si="212"/>
        <v>0.43523892221754951</v>
      </c>
      <c r="BP142" s="209">
        <f t="shared" si="212"/>
        <v>0.56704641702089487</v>
      </c>
      <c r="BQ142" s="209">
        <f t="shared" si="212"/>
        <v>0.47529103423877239</v>
      </c>
    </row>
    <row r="143" spans="2:69" x14ac:dyDescent="0.35">
      <c r="B143" s="22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208"/>
      <c r="AV143" s="208"/>
      <c r="AW143" s="208"/>
      <c r="AX143" s="208"/>
      <c r="AY143" s="206"/>
      <c r="AZ143" s="208"/>
      <c r="BA143" s="208"/>
      <c r="BB143" s="208"/>
      <c r="BC143" s="208"/>
      <c r="BD143" s="206"/>
      <c r="BE143" s="208"/>
      <c r="BF143" s="208"/>
      <c r="BG143" s="208"/>
      <c r="BH143" s="208"/>
      <c r="BI143" s="206"/>
      <c r="BJ143" s="208"/>
      <c r="BK143" s="208"/>
      <c r="BL143" s="208"/>
      <c r="BM143" s="208"/>
      <c r="BN143" s="206"/>
      <c r="BO143" s="208"/>
      <c r="BP143" s="208"/>
      <c r="BQ143" s="208"/>
    </row>
    <row r="144" spans="2:69" x14ac:dyDescent="0.35">
      <c r="B144" s="21" t="s">
        <v>61</v>
      </c>
      <c r="C144" s="57">
        <f>C145+C146</f>
        <v>0</v>
      </c>
      <c r="D144" s="57">
        <f t="shared" ref="D144:W144" si="215">D145+D146</f>
        <v>0</v>
      </c>
      <c r="E144" s="57">
        <f t="shared" si="215"/>
        <v>0</v>
      </c>
      <c r="F144" s="57">
        <f t="shared" si="215"/>
        <v>0</v>
      </c>
      <c r="G144" s="57">
        <f t="shared" si="215"/>
        <v>0</v>
      </c>
      <c r="H144" s="57">
        <f t="shared" si="215"/>
        <v>0</v>
      </c>
      <c r="I144" s="57">
        <f t="shared" si="215"/>
        <v>0</v>
      </c>
      <c r="J144" s="57">
        <f t="shared" si="215"/>
        <v>0</v>
      </c>
      <c r="K144" s="57">
        <f t="shared" si="215"/>
        <v>0</v>
      </c>
      <c r="L144" s="57">
        <f t="shared" si="215"/>
        <v>0</v>
      </c>
      <c r="M144" s="57">
        <f t="shared" si="215"/>
        <v>0</v>
      </c>
      <c r="N144" s="57">
        <f t="shared" si="215"/>
        <v>0</v>
      </c>
      <c r="O144" s="57">
        <f t="shared" si="215"/>
        <v>0</v>
      </c>
      <c r="P144" s="57">
        <f t="shared" si="215"/>
        <v>0</v>
      </c>
      <c r="Q144" s="57">
        <f t="shared" si="215"/>
        <v>0</v>
      </c>
      <c r="R144" s="57">
        <f t="shared" si="215"/>
        <v>0</v>
      </c>
      <c r="S144" s="57">
        <f t="shared" si="215"/>
        <v>0</v>
      </c>
      <c r="T144" s="57">
        <f t="shared" si="215"/>
        <v>0</v>
      </c>
      <c r="U144" s="57">
        <f t="shared" si="215"/>
        <v>0</v>
      </c>
      <c r="V144" s="57">
        <f t="shared" si="215"/>
        <v>0</v>
      </c>
      <c r="W144" s="57">
        <f t="shared" si="215"/>
        <v>1034696.8189999999</v>
      </c>
      <c r="X144" s="57">
        <f>X145+X146</f>
        <v>1209378.179</v>
      </c>
      <c r="Y144" s="57">
        <f>Y145+Y146</f>
        <v>1284894.0759999999</v>
      </c>
      <c r="Z144" s="57">
        <f>Z145+Z146</f>
        <v>1739963.9620000001</v>
      </c>
      <c r="AA144" s="57">
        <f t="shared" ref="AA144:AL144" si="216">AA145+AA146</f>
        <v>1803945.6310000001</v>
      </c>
      <c r="AB144" s="57">
        <f t="shared" si="216"/>
        <v>1808042.527</v>
      </c>
      <c r="AC144" s="57">
        <f t="shared" si="216"/>
        <v>1926403.8044020187</v>
      </c>
      <c r="AD144" s="57">
        <f t="shared" si="216"/>
        <v>2279242.4849999999</v>
      </c>
      <c r="AE144" s="57">
        <f t="shared" si="216"/>
        <v>2206527.7716955421</v>
      </c>
      <c r="AF144" s="57">
        <f t="shared" si="216"/>
        <v>2254665.7398587046</v>
      </c>
      <c r="AG144" s="57">
        <f t="shared" si="216"/>
        <v>2521240.1579428092</v>
      </c>
      <c r="AH144" s="57">
        <f t="shared" si="216"/>
        <v>2629476.1929133725</v>
      </c>
      <c r="AI144" s="57">
        <f t="shared" si="216"/>
        <v>2583207.9908942631</v>
      </c>
      <c r="AJ144" s="57">
        <f t="shared" si="216"/>
        <v>2612237.8855729015</v>
      </c>
      <c r="AK144" s="57">
        <f t="shared" si="216"/>
        <v>2563541.2447434822</v>
      </c>
      <c r="AL144" s="57">
        <f t="shared" si="216"/>
        <v>3438504.4962486001</v>
      </c>
      <c r="AM144" s="57">
        <f t="shared" ref="AM144:AX144" si="217">AM145+AM146</f>
        <v>2850769.6436406001</v>
      </c>
      <c r="AN144" s="57">
        <f t="shared" si="217"/>
        <v>2878739.4434639998</v>
      </c>
      <c r="AO144" s="57">
        <f t="shared" si="217"/>
        <v>3618436.8470000001</v>
      </c>
      <c r="AP144" s="57">
        <f t="shared" si="217"/>
        <v>3670907.0549999997</v>
      </c>
      <c r="AQ144" s="57">
        <f t="shared" si="217"/>
        <v>4018624.75</v>
      </c>
      <c r="AR144" s="57">
        <f t="shared" si="217"/>
        <v>4260851.7489999998</v>
      </c>
      <c r="AS144" s="57">
        <f t="shared" si="217"/>
        <v>0</v>
      </c>
      <c r="AT144" s="57">
        <f t="shared" si="217"/>
        <v>0</v>
      </c>
      <c r="AU144" s="57">
        <f t="shared" si="217"/>
        <v>0</v>
      </c>
      <c r="AV144" s="57">
        <f t="shared" si="217"/>
        <v>0</v>
      </c>
      <c r="AW144" s="57">
        <f t="shared" si="217"/>
        <v>0</v>
      </c>
      <c r="AX144" s="57">
        <f t="shared" si="217"/>
        <v>0</v>
      </c>
      <c r="AY144" s="206"/>
      <c r="AZ144" s="57">
        <f>SUM(AZ145:AZ146)</f>
        <v>0</v>
      </c>
      <c r="BA144" s="57">
        <f>SUM(BA145:BA146)</f>
        <v>0</v>
      </c>
      <c r="BB144" s="57">
        <f>SUM(BB145:BB146)</f>
        <v>1034696.8189999999</v>
      </c>
      <c r="BC144" s="57">
        <f>SUM(BC145:BC146)</f>
        <v>4234236.2170000002</v>
      </c>
      <c r="BD144" s="206"/>
      <c r="BE144" s="57">
        <f>SUM(BE145:BE146)</f>
        <v>5538391.9624020187</v>
      </c>
      <c r="BF144" s="57">
        <f>SUM(BF145:BF146)</f>
        <v>6740435.9965542471</v>
      </c>
      <c r="BG144" s="57">
        <f>SUM(BG145:BG146)</f>
        <v>7733924.3417504448</v>
      </c>
      <c r="BH144" s="57">
        <f>SUM(BH145:BH146)</f>
        <v>8614283.6265649833</v>
      </c>
      <c r="BI144" s="94"/>
      <c r="BJ144" s="57">
        <f>SUM(BJ145:BJ146)</f>
        <v>9347945.9341045991</v>
      </c>
      <c r="BK144" s="57">
        <f>SUM(BK145:BK146)</f>
        <v>11950383.554</v>
      </c>
      <c r="BL144" s="57">
        <f>SUM(BL145:BL146)</f>
        <v>0</v>
      </c>
      <c r="BM144" s="57">
        <f>SUM(BM145:BM146)</f>
        <v>0</v>
      </c>
      <c r="BN144" s="94"/>
      <c r="BO144" s="57">
        <f>SUM(BO145:BO146)</f>
        <v>5268933.0359999994</v>
      </c>
      <c r="BP144" s="57">
        <f>SUM(BP145:BP146)</f>
        <v>28627035.927271694</v>
      </c>
      <c r="BQ144" s="57">
        <f>SUM(BQ145:BQ146)</f>
        <v>21298329.4881046</v>
      </c>
    </row>
    <row r="145" spans="2:69" x14ac:dyDescent="0.35">
      <c r="B145" s="1" t="s">
        <v>1</v>
      </c>
      <c r="C145" s="219">
        <f>AIRTEL!C41</f>
        <v>0</v>
      </c>
      <c r="D145" s="219">
        <f>AIRTEL!D41</f>
        <v>0</v>
      </c>
      <c r="E145" s="219">
        <f>AIRTEL!E41</f>
        <v>0</v>
      </c>
      <c r="F145" s="219">
        <f>AIRTEL!F41</f>
        <v>0</v>
      </c>
      <c r="G145" s="219">
        <f>AIRTEL!G41</f>
        <v>0</v>
      </c>
      <c r="H145" s="219">
        <f>AIRTEL!H41</f>
        <v>0</v>
      </c>
      <c r="I145" s="219">
        <f>AIRTEL!I41</f>
        <v>0</v>
      </c>
      <c r="J145" s="219">
        <f>AIRTEL!J41</f>
        <v>0</v>
      </c>
      <c r="K145" s="219">
        <f>AIRTEL!K41</f>
        <v>0</v>
      </c>
      <c r="L145" s="219">
        <f>AIRTEL!L41</f>
        <v>0</v>
      </c>
      <c r="M145" s="219">
        <f>AIRTEL!M41</f>
        <v>0</v>
      </c>
      <c r="N145" s="219">
        <f>AIRTEL!N41</f>
        <v>0</v>
      </c>
      <c r="O145" s="219">
        <f>AIRTEL!O41</f>
        <v>0</v>
      </c>
      <c r="P145" s="219">
        <f>AIRTEL!P41</f>
        <v>0</v>
      </c>
      <c r="Q145" s="219">
        <f>AIRTEL!Q41</f>
        <v>0</v>
      </c>
      <c r="R145" s="219">
        <f>AIRTEL!R41</f>
        <v>0</v>
      </c>
      <c r="S145" s="219">
        <f>AIRTEL!S41</f>
        <v>0</v>
      </c>
      <c r="T145" s="219">
        <f>AIRTEL!T41</f>
        <v>0</v>
      </c>
      <c r="U145" s="219">
        <f>AIRTEL!U41</f>
        <v>0</v>
      </c>
      <c r="V145" s="219">
        <f>AIRTEL!V41</f>
        <v>0</v>
      </c>
      <c r="W145" s="219">
        <f>AIRTEL!W41</f>
        <v>272076.59899999999</v>
      </c>
      <c r="X145" s="219">
        <f>AIRTEL!X41</f>
        <v>304707.95699999999</v>
      </c>
      <c r="Y145" s="219">
        <f>AIRTEL!Y41</f>
        <v>306365.40299999999</v>
      </c>
      <c r="Z145" s="219">
        <f>AIRTEL!Z41</f>
        <v>359671.66499999998</v>
      </c>
      <c r="AA145" s="219">
        <f>AIRTEL!AA41</f>
        <v>345673.76299999998</v>
      </c>
      <c r="AB145" s="219">
        <f>AIRTEL!AB41</f>
        <v>339876.48599999998</v>
      </c>
      <c r="AC145" s="219">
        <f>AIRTEL!AC41</f>
        <v>409233.70600000001</v>
      </c>
      <c r="AD145" s="219">
        <f>AIRTEL!AD41</f>
        <v>438013.12</v>
      </c>
      <c r="AE145" s="219">
        <f>AIRTEL!AE41</f>
        <v>491182.114</v>
      </c>
      <c r="AF145" s="219">
        <f>AIRTEL!AF41</f>
        <v>556298.62800000003</v>
      </c>
      <c r="AG145" s="219">
        <f>AIRTEL!AG41</f>
        <v>654265.946</v>
      </c>
      <c r="AH145" s="219">
        <f>AIRTEL!AH41</f>
        <v>697686.16599999997</v>
      </c>
      <c r="AI145" s="219">
        <f>AIRTEL!AI41</f>
        <v>708700.51906920003</v>
      </c>
      <c r="AJ145" s="219">
        <f>AIRTEL!AJ41</f>
        <v>716511.18162000005</v>
      </c>
      <c r="AK145" s="219">
        <f>AIRTEL!AK41</f>
        <v>748277</v>
      </c>
      <c r="AL145" s="219">
        <f>AIRTEL!AL41</f>
        <v>904727.50124859996</v>
      </c>
      <c r="AM145" s="219">
        <f>AIRTEL!AM41</f>
        <v>947551.11464059982</v>
      </c>
      <c r="AN145" s="219">
        <f>AIRTEL!AN41</f>
        <v>959018.11746400001</v>
      </c>
      <c r="AO145" s="219">
        <f>AIRTEL!AO41</f>
        <v>1130977.6229999999</v>
      </c>
      <c r="AP145" s="219">
        <f>AIRTEL!AP41</f>
        <v>1097096.6029999999</v>
      </c>
      <c r="AQ145" s="219">
        <f>AIRTEL!AQ41</f>
        <v>1205375.317</v>
      </c>
      <c r="AR145" s="219">
        <f>AIRTEL!AR41</f>
        <v>1288741.4720000001</v>
      </c>
      <c r="AS145" s="219">
        <f>AIRTEL!AS41</f>
        <v>0</v>
      </c>
      <c r="AT145" s="219">
        <f>AIRTEL!AT41</f>
        <v>0</v>
      </c>
      <c r="AU145" s="219">
        <f>AIRTEL!AU41</f>
        <v>0</v>
      </c>
      <c r="AV145" s="219">
        <f>AIRTEL!AV41</f>
        <v>0</v>
      </c>
      <c r="AW145" s="219">
        <f>AIRTEL!AW41</f>
        <v>0</v>
      </c>
      <c r="AX145" s="219">
        <f>AIRTEL!AX41</f>
        <v>0</v>
      </c>
      <c r="AY145" s="206"/>
      <c r="AZ145" s="219">
        <f>SUM(O145:Q145)</f>
        <v>0</v>
      </c>
      <c r="BA145" s="219">
        <f>SUM(R145:T145)</f>
        <v>0</v>
      </c>
      <c r="BB145" s="219">
        <f>SUM(U145:W145)</f>
        <v>272076.59899999999</v>
      </c>
      <c r="BC145" s="219">
        <f>SUM(X145:Z145)</f>
        <v>970745.02499999991</v>
      </c>
      <c r="BD145" s="212"/>
      <c r="BE145" s="219">
        <f>SUM(AA145:AC145)</f>
        <v>1094783.9550000001</v>
      </c>
      <c r="BF145" s="219">
        <f>SUM(AD145:AF145)</f>
        <v>1485493.862</v>
      </c>
      <c r="BG145" s="219">
        <f>SUM(AG145:AI145)</f>
        <v>2060652.6310692001</v>
      </c>
      <c r="BH145" s="219">
        <f>SUM(AJ145:AL145)</f>
        <v>2369515.6828685999</v>
      </c>
      <c r="BI145" s="211"/>
      <c r="BJ145" s="219">
        <f>SUM(AM145:AO145)</f>
        <v>3037546.8551046001</v>
      </c>
      <c r="BK145" s="219">
        <f>SUM(AP145:AR145)</f>
        <v>3591213.392</v>
      </c>
      <c r="BL145" s="219">
        <f>SUM(AS145:AU145)</f>
        <v>0</v>
      </c>
      <c r="BM145" s="219">
        <f>SUM(AV145:AX145)</f>
        <v>0</v>
      </c>
      <c r="BN145" s="212"/>
      <c r="BO145" s="219">
        <f>SUM(AZ145:BC145)</f>
        <v>1242821.6239999998</v>
      </c>
      <c r="BP145" s="219">
        <f>SUM(BE145:BH145)</f>
        <v>7010446.1309377998</v>
      </c>
      <c r="BQ145" s="219">
        <f>SUM(BJ145:BM145)</f>
        <v>6628760.2471046001</v>
      </c>
    </row>
    <row r="146" spans="2:69" x14ac:dyDescent="0.35">
      <c r="B146" s="1" t="s">
        <v>0</v>
      </c>
      <c r="C146" s="219">
        <f>MTN!C41</f>
        <v>0</v>
      </c>
      <c r="D146" s="219">
        <f>MTN!D41</f>
        <v>0</v>
      </c>
      <c r="E146" s="219">
        <f>MTN!E41</f>
        <v>0</v>
      </c>
      <c r="F146" s="219">
        <f>MTN!F41</f>
        <v>0</v>
      </c>
      <c r="G146" s="219">
        <f>MTN!G41</f>
        <v>0</v>
      </c>
      <c r="H146" s="219">
        <f>MTN!H41</f>
        <v>0</v>
      </c>
      <c r="I146" s="219">
        <f>MTN!I41</f>
        <v>0</v>
      </c>
      <c r="J146" s="219">
        <f>MTN!J41</f>
        <v>0</v>
      </c>
      <c r="K146" s="219">
        <f>MTN!K41</f>
        <v>0</v>
      </c>
      <c r="L146" s="219">
        <f>MTN!L41</f>
        <v>0</v>
      </c>
      <c r="M146" s="219">
        <f>MTN!M41</f>
        <v>0</v>
      </c>
      <c r="N146" s="219">
        <f>MTN!N41</f>
        <v>0</v>
      </c>
      <c r="O146" s="219">
        <f>MTN!O41</f>
        <v>0</v>
      </c>
      <c r="P146" s="219">
        <f>MTN!P41</f>
        <v>0</v>
      </c>
      <c r="Q146" s="219">
        <f>MTN!Q41</f>
        <v>0</v>
      </c>
      <c r="R146" s="219">
        <f>MTN!R41</f>
        <v>0</v>
      </c>
      <c r="S146" s="219">
        <f>MTN!S41</f>
        <v>0</v>
      </c>
      <c r="T146" s="219">
        <f>MTN!T41</f>
        <v>0</v>
      </c>
      <c r="U146" s="219">
        <f>MTN!U41</f>
        <v>0</v>
      </c>
      <c r="V146" s="219">
        <f>MTN!V41</f>
        <v>0</v>
      </c>
      <c r="W146" s="219">
        <f>MTN!W41</f>
        <v>762620.22</v>
      </c>
      <c r="X146" s="219">
        <f>MTN!X41</f>
        <v>904670.22199999995</v>
      </c>
      <c r="Y146" s="219">
        <f>MTN!Y41</f>
        <v>978528.67299999995</v>
      </c>
      <c r="Z146" s="219">
        <f>MTN!Z41</f>
        <v>1380292.297</v>
      </c>
      <c r="AA146" s="219">
        <f>MTN!AA41</f>
        <v>1458271.868</v>
      </c>
      <c r="AB146" s="219">
        <f>MTN!AB41</f>
        <v>1468166.041</v>
      </c>
      <c r="AC146" s="219">
        <f>MTN!AC41</f>
        <v>1517170.0984020187</v>
      </c>
      <c r="AD146" s="219">
        <f>MTN!AD41</f>
        <v>1841229.365</v>
      </c>
      <c r="AE146" s="219">
        <f>MTN!AE41</f>
        <v>1715345.6576955423</v>
      </c>
      <c r="AF146" s="219">
        <f>MTN!AF41</f>
        <v>1698367.1118587048</v>
      </c>
      <c r="AG146" s="219">
        <f>MTN!AG41</f>
        <v>1866974.2119428092</v>
      </c>
      <c r="AH146" s="219">
        <f>MTN!AH41</f>
        <v>1931790.0269133726</v>
      </c>
      <c r="AI146" s="219">
        <f>MTN!AI41</f>
        <v>1874507.471825063</v>
      </c>
      <c r="AJ146" s="219">
        <f>MTN!AJ41</f>
        <v>1895726.7039529015</v>
      </c>
      <c r="AK146" s="219">
        <f>MTN!AK41</f>
        <v>1815264.244743482</v>
      </c>
      <c r="AL146" s="219">
        <f>MTN!AL41</f>
        <v>2533776.9950000001</v>
      </c>
      <c r="AM146" s="219">
        <f>MTN!AM41</f>
        <v>1903218.5290000001</v>
      </c>
      <c r="AN146" s="219">
        <f>MTN!AN41</f>
        <v>1919721.3259999999</v>
      </c>
      <c r="AO146" s="219">
        <f>MTN!AO41</f>
        <v>2487459.2239999999</v>
      </c>
      <c r="AP146" s="219">
        <f>MTN!AP41</f>
        <v>2573810.452</v>
      </c>
      <c r="AQ146" s="219">
        <f>MTN!AQ41</f>
        <v>2813249.4330000002</v>
      </c>
      <c r="AR146" s="219">
        <f>MTN!AR41</f>
        <v>2972110.2769999998</v>
      </c>
      <c r="AS146" s="219">
        <f>MTN!AS41</f>
        <v>0</v>
      </c>
      <c r="AT146" s="219">
        <f>MTN!AT41</f>
        <v>0</v>
      </c>
      <c r="AU146" s="219">
        <f>MTN!AU41</f>
        <v>0</v>
      </c>
      <c r="AV146" s="219">
        <f>MTN!AV41</f>
        <v>0</v>
      </c>
      <c r="AW146" s="219">
        <f>MTN!AW41</f>
        <v>0</v>
      </c>
      <c r="AX146" s="219">
        <f>MTN!AX41</f>
        <v>0</v>
      </c>
      <c r="AY146" s="206"/>
      <c r="AZ146" s="219">
        <f>SUM(O146:Q146)</f>
        <v>0</v>
      </c>
      <c r="BA146" s="219">
        <f>SUM(R146:T146)</f>
        <v>0</v>
      </c>
      <c r="BB146" s="219">
        <f>SUM(U146:W146)</f>
        <v>762620.22</v>
      </c>
      <c r="BC146" s="219">
        <f>SUM(X146:Z146)</f>
        <v>3263491.1919999998</v>
      </c>
      <c r="BD146" s="212"/>
      <c r="BE146" s="219">
        <f>SUM(AA146:AC146)</f>
        <v>4443608.0074020186</v>
      </c>
      <c r="BF146" s="219">
        <f>SUM(AD146:AF146)</f>
        <v>5254942.1345542474</v>
      </c>
      <c r="BG146" s="219">
        <f>SUM(AG146:AI146)</f>
        <v>5673271.7106812447</v>
      </c>
      <c r="BH146" s="219">
        <f>SUM(AJ146:AL146)</f>
        <v>6244767.9436963834</v>
      </c>
      <c r="BI146" s="211"/>
      <c r="BJ146" s="219">
        <f>SUM(AM146:AO146)</f>
        <v>6310399.0789999999</v>
      </c>
      <c r="BK146" s="219">
        <f>SUM(AP146:AR146)</f>
        <v>8359170.1619999995</v>
      </c>
      <c r="BL146" s="219">
        <f>SUM(AS146:AU146)</f>
        <v>0</v>
      </c>
      <c r="BM146" s="219">
        <f>SUM(AV146:AX146)</f>
        <v>0</v>
      </c>
      <c r="BN146" s="212"/>
      <c r="BO146" s="219">
        <f>SUM(AZ146:BC146)</f>
        <v>4026111.4119999995</v>
      </c>
      <c r="BP146" s="219">
        <f>SUM(BE146:BH146)</f>
        <v>21616589.796333894</v>
      </c>
      <c r="BQ146" s="219">
        <f>SUM(BJ146:BM146)</f>
        <v>14669569.241</v>
      </c>
    </row>
    <row r="147" spans="2:69" x14ac:dyDescent="0.35">
      <c r="B147" s="22"/>
      <c r="C147" s="218">
        <f>C144-'Vue Globale du Marché'!C41</f>
        <v>0</v>
      </c>
      <c r="D147" s="218">
        <f>D144-'Vue Globale du Marché'!D41</f>
        <v>0</v>
      </c>
      <c r="E147" s="218">
        <f>E144-'Vue Globale du Marché'!E41</f>
        <v>0</v>
      </c>
      <c r="F147" s="218">
        <f>F144-'Vue Globale du Marché'!F41</f>
        <v>0</v>
      </c>
      <c r="G147" s="218">
        <f>G144-'Vue Globale du Marché'!G41</f>
        <v>0</v>
      </c>
      <c r="H147" s="218">
        <f>H144-'Vue Globale du Marché'!H41</f>
        <v>0</v>
      </c>
      <c r="I147" s="218">
        <f>I144-'Vue Globale du Marché'!I41</f>
        <v>0</v>
      </c>
      <c r="J147" s="218">
        <f>J144-'Vue Globale du Marché'!J41</f>
        <v>0</v>
      </c>
      <c r="K147" s="218">
        <f>K144-'Vue Globale du Marché'!K41</f>
        <v>0</v>
      </c>
      <c r="L147" s="218">
        <f>L144-'Vue Globale du Marché'!L41</f>
        <v>0</v>
      </c>
      <c r="M147" s="218">
        <f>M144-'Vue Globale du Marché'!M41</f>
        <v>0</v>
      </c>
      <c r="N147" s="218">
        <f>N144-'Vue Globale du Marché'!N41</f>
        <v>0</v>
      </c>
      <c r="O147" s="218">
        <f>O144-'Vue Globale du Marché'!O41</f>
        <v>0</v>
      </c>
      <c r="P147" s="218">
        <f>P144-'Vue Globale du Marché'!P41</f>
        <v>0</v>
      </c>
      <c r="Q147" s="218">
        <f>Q144-'Vue Globale du Marché'!Q41</f>
        <v>0</v>
      </c>
      <c r="R147" s="218">
        <f>R144-'Vue Globale du Marché'!R41</f>
        <v>0</v>
      </c>
      <c r="S147" s="218">
        <f>S144-'Vue Globale du Marché'!S41</f>
        <v>0</v>
      </c>
      <c r="T147" s="218">
        <f>T144-'Vue Globale du Marché'!T41</f>
        <v>0</v>
      </c>
      <c r="U147" s="218">
        <f>U144-'Vue Globale du Marché'!U41</f>
        <v>0</v>
      </c>
      <c r="V147" s="218">
        <f>V144-'Vue Globale du Marché'!V41</f>
        <v>0</v>
      </c>
      <c r="W147" s="218">
        <f>W144-'Vue Globale du Marché'!W41</f>
        <v>0</v>
      </c>
      <c r="X147" s="218">
        <f>X144-'Vue Globale du Marché'!X41</f>
        <v>0</v>
      </c>
      <c r="Y147" s="218">
        <f>Y144-'Vue Globale du Marché'!Y41</f>
        <v>0</v>
      </c>
      <c r="Z147" s="218">
        <f>Z144-'Vue Globale du Marché'!Z41</f>
        <v>0</v>
      </c>
      <c r="AA147" s="218">
        <f>AA144-'Vue Globale du Marché'!AA41</f>
        <v>0</v>
      </c>
      <c r="AB147" s="218">
        <f>AB144-'Vue Globale du Marché'!AB41</f>
        <v>0</v>
      </c>
      <c r="AC147" s="218">
        <f>AC144-'Vue Globale du Marché'!AC41</f>
        <v>0</v>
      </c>
      <c r="AD147" s="218">
        <f>AD144-'Vue Globale du Marché'!AD41</f>
        <v>0</v>
      </c>
      <c r="AE147" s="218">
        <f>AE144-'Vue Globale du Marché'!AE41</f>
        <v>0</v>
      </c>
      <c r="AF147" s="218">
        <f>AF144-'Vue Globale du Marché'!AF41</f>
        <v>0</v>
      </c>
      <c r="AG147" s="218">
        <f>AG144-'Vue Globale du Marché'!AG41</f>
        <v>0</v>
      </c>
      <c r="AH147" s="218">
        <f>AH144-'Vue Globale du Marché'!AH41</f>
        <v>0</v>
      </c>
      <c r="AI147" s="218">
        <f>AI144-'Vue Globale du Marché'!AI41</f>
        <v>0</v>
      </c>
      <c r="AJ147" s="218">
        <f>AJ144-'Vue Globale du Marché'!AJ41</f>
        <v>0</v>
      </c>
      <c r="AK147" s="218">
        <f>AK144-'Vue Globale du Marché'!AK41</f>
        <v>0</v>
      </c>
      <c r="AL147" s="218">
        <f>AL144-'Vue Globale du Marché'!AL41</f>
        <v>0</v>
      </c>
      <c r="AM147" s="218">
        <f>AM144-'Vue Globale du Marché'!AM41</f>
        <v>0</v>
      </c>
      <c r="AN147" s="218">
        <f>AN144-'Vue Globale du Marché'!AN41</f>
        <v>0</v>
      </c>
      <c r="AO147" s="218">
        <f>AO144-'Vue Globale du Marché'!AO41</f>
        <v>0</v>
      </c>
      <c r="AP147" s="218">
        <f>AP144-'Vue Globale du Marché'!AP41</f>
        <v>0</v>
      </c>
      <c r="AQ147" s="218">
        <f>AQ144-'Vue Globale du Marché'!AQ41</f>
        <v>0</v>
      </c>
      <c r="AR147" s="218">
        <f>AR144-'Vue Globale du Marché'!AR41</f>
        <v>0</v>
      </c>
      <c r="AS147" s="218">
        <f>AS144-'Vue Globale du Marché'!AS41</f>
        <v>0</v>
      </c>
      <c r="AT147" s="218">
        <f>AT144-'Vue Globale du Marché'!AT41</f>
        <v>0</v>
      </c>
      <c r="AU147" s="218">
        <f>AU144-'Vue Globale du Marché'!AU41</f>
        <v>0</v>
      </c>
      <c r="AV147" s="218">
        <f>AV144-'Vue Globale du Marché'!AV41</f>
        <v>0</v>
      </c>
      <c r="AW147" s="218">
        <f>AW144-'Vue Globale du Marché'!AW41</f>
        <v>0</v>
      </c>
      <c r="AX147" s="218">
        <f>AX144-'Vue Globale du Marché'!AX41</f>
        <v>0</v>
      </c>
      <c r="AY147" s="218"/>
      <c r="AZ147" s="218">
        <f>AZ144-'Vue Globale du Marché'!AZ41</f>
        <v>0</v>
      </c>
      <c r="BA147" s="218">
        <f>BA144-'Vue Globale du Marché'!BA41</f>
        <v>0</v>
      </c>
      <c r="BB147" s="218">
        <f>BB144-'Vue Globale du Marché'!BB41</f>
        <v>0</v>
      </c>
      <c r="BC147" s="218">
        <f>BC144-'Vue Globale du Marché'!BC41</f>
        <v>0</v>
      </c>
      <c r="BD147" s="218"/>
      <c r="BE147" s="218">
        <f>BE144-'Vue Globale du Marché'!BE41</f>
        <v>0</v>
      </c>
      <c r="BF147" s="218">
        <f>BF144-'Vue Globale du Marché'!BF41</f>
        <v>0</v>
      </c>
      <c r="BG147" s="218">
        <f>BG144-'Vue Globale du Marché'!BG41</f>
        <v>0</v>
      </c>
      <c r="BH147" s="218">
        <f>BH144-'Vue Globale du Marché'!BH41</f>
        <v>0</v>
      </c>
      <c r="BI147" s="218"/>
      <c r="BJ147" s="218">
        <f>BJ144-'Vue Globale du Marché'!BJ41</f>
        <v>0</v>
      </c>
      <c r="BK147" s="218">
        <f>BK144-'Vue Globale du Marché'!BK41</f>
        <v>0</v>
      </c>
      <c r="BL147" s="218">
        <f>BL144-'Vue Globale du Marché'!BL41</f>
        <v>0</v>
      </c>
      <c r="BM147" s="218">
        <f>BM144-'Vue Globale du Marché'!BM41</f>
        <v>0</v>
      </c>
      <c r="BN147" s="218"/>
      <c r="BO147" s="218">
        <f>BO144-'Vue Globale du Marché'!BO41</f>
        <v>0</v>
      </c>
      <c r="BP147" s="218">
        <f>BP144-'Vue Globale du Marché'!BP41</f>
        <v>0</v>
      </c>
      <c r="BQ147" s="218">
        <f>BQ144-'Vue Globale du Marché'!BQ41</f>
        <v>0</v>
      </c>
    </row>
    <row r="148" spans="2:69" x14ac:dyDescent="0.35">
      <c r="B148" s="3" t="s">
        <v>56</v>
      </c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6"/>
      <c r="AZ148" s="208"/>
      <c r="BA148" s="208"/>
      <c r="BB148" s="208"/>
      <c r="BC148" s="208"/>
      <c r="BD148" s="206"/>
      <c r="BE148" s="208"/>
      <c r="BF148" s="208"/>
      <c r="BG148" s="208"/>
      <c r="BH148" s="208"/>
      <c r="BI148" s="206"/>
      <c r="BJ148" s="208"/>
      <c r="BK148" s="208"/>
      <c r="BL148" s="208"/>
      <c r="BM148" s="208"/>
      <c r="BN148" s="206"/>
      <c r="BO148" s="208"/>
      <c r="BP148" s="208"/>
      <c r="BQ148" s="208"/>
    </row>
    <row r="149" spans="2:69" x14ac:dyDescent="0.35">
      <c r="B149" s="1" t="str">
        <f>B145</f>
        <v>AIRTEL</v>
      </c>
      <c r="C149" s="209">
        <f>IF(ISERROR(C145/C$144),0,C145/C$144)</f>
        <v>0</v>
      </c>
      <c r="D149" s="209">
        <f t="shared" ref="D149:AL149" si="218">IF(ISERROR(D145/D$144),0,D145/D$144)</f>
        <v>0</v>
      </c>
      <c r="E149" s="209">
        <f t="shared" si="218"/>
        <v>0</v>
      </c>
      <c r="F149" s="209">
        <f t="shared" si="218"/>
        <v>0</v>
      </c>
      <c r="G149" s="209">
        <f t="shared" si="218"/>
        <v>0</v>
      </c>
      <c r="H149" s="209">
        <f t="shared" si="218"/>
        <v>0</v>
      </c>
      <c r="I149" s="209">
        <f t="shared" si="218"/>
        <v>0</v>
      </c>
      <c r="J149" s="209">
        <f t="shared" si="218"/>
        <v>0</v>
      </c>
      <c r="K149" s="209">
        <f t="shared" si="218"/>
        <v>0</v>
      </c>
      <c r="L149" s="209">
        <f t="shared" si="218"/>
        <v>0</v>
      </c>
      <c r="M149" s="209">
        <f t="shared" si="218"/>
        <v>0</v>
      </c>
      <c r="N149" s="209">
        <f t="shared" si="218"/>
        <v>0</v>
      </c>
      <c r="O149" s="209">
        <f t="shared" si="218"/>
        <v>0</v>
      </c>
      <c r="P149" s="209">
        <f t="shared" si="218"/>
        <v>0</v>
      </c>
      <c r="Q149" s="209">
        <f t="shared" si="218"/>
        <v>0</v>
      </c>
      <c r="R149" s="209">
        <f t="shared" si="218"/>
        <v>0</v>
      </c>
      <c r="S149" s="209">
        <f t="shared" si="218"/>
        <v>0</v>
      </c>
      <c r="T149" s="209">
        <f t="shared" si="218"/>
        <v>0</v>
      </c>
      <c r="U149" s="209">
        <f t="shared" si="218"/>
        <v>0</v>
      </c>
      <c r="V149" s="209">
        <f t="shared" si="218"/>
        <v>0</v>
      </c>
      <c r="W149" s="209">
        <f t="shared" si="218"/>
        <v>0.2629529674817721</v>
      </c>
      <c r="X149" s="209">
        <f t="shared" si="218"/>
        <v>0.25195423755037011</v>
      </c>
      <c r="Y149" s="209">
        <f t="shared" si="218"/>
        <v>0.23843631060526427</v>
      </c>
      <c r="Z149" s="209">
        <f t="shared" si="218"/>
        <v>0.20671213476546704</v>
      </c>
      <c r="AA149" s="209">
        <f t="shared" si="218"/>
        <v>0.19162094303716848</v>
      </c>
      <c r="AB149" s="209">
        <f t="shared" si="218"/>
        <v>0.18798036048628849</v>
      </c>
      <c r="AC149" s="209">
        <f t="shared" si="218"/>
        <v>0.21243402087602895</v>
      </c>
      <c r="AD149" s="209">
        <f t="shared" si="218"/>
        <v>0.19217486637890571</v>
      </c>
      <c r="AE149" s="209">
        <f t="shared" si="218"/>
        <v>0.22260409331832945</v>
      </c>
      <c r="AF149" s="209">
        <f t="shared" si="218"/>
        <v>0.24673219544945146</v>
      </c>
      <c r="AG149" s="209">
        <f t="shared" si="218"/>
        <v>0.25950163610508425</v>
      </c>
      <c r="AH149" s="209">
        <f t="shared" si="218"/>
        <v>0.26533275634147757</v>
      </c>
      <c r="AI149" s="209">
        <f t="shared" si="218"/>
        <v>0.27434899611930197</v>
      </c>
      <c r="AJ149" s="209">
        <f t="shared" si="218"/>
        <v>0.27429017302643505</v>
      </c>
      <c r="AK149" s="209">
        <f t="shared" si="218"/>
        <v>0.29189192939038339</v>
      </c>
      <c r="AL149" s="209">
        <f t="shared" si="218"/>
        <v>0.26311656775079267</v>
      </c>
      <c r="AM149" s="209">
        <f t="shared" ref="AM149:AX149" si="219">IF(ISERROR(AM145/AM$144),0,AM145/AM$144)</f>
        <v>0.33238431479525699</v>
      </c>
      <c r="AN149" s="209">
        <f t="shared" si="219"/>
        <v>0.33313821424213691</v>
      </c>
      <c r="AO149" s="209">
        <f t="shared" si="219"/>
        <v>0.31255972421839534</v>
      </c>
      <c r="AP149" s="209">
        <f t="shared" si="219"/>
        <v>0.29886253902988019</v>
      </c>
      <c r="AQ149" s="209">
        <f t="shared" si="219"/>
        <v>0.29994721875935293</v>
      </c>
      <c r="AR149" s="209">
        <f t="shared" si="219"/>
        <v>0.30246099792194392</v>
      </c>
      <c r="AS149" s="209">
        <f t="shared" si="219"/>
        <v>0</v>
      </c>
      <c r="AT149" s="209">
        <f t="shared" si="219"/>
        <v>0</v>
      </c>
      <c r="AU149" s="209">
        <f t="shared" si="219"/>
        <v>0</v>
      </c>
      <c r="AV149" s="209">
        <f t="shared" si="219"/>
        <v>0</v>
      </c>
      <c r="AW149" s="209">
        <f t="shared" si="219"/>
        <v>0</v>
      </c>
      <c r="AX149" s="209">
        <f t="shared" si="219"/>
        <v>0</v>
      </c>
      <c r="AY149" s="206"/>
      <c r="AZ149" s="209">
        <f t="shared" ref="AZ149:BC150" si="220">IF(ISERROR(AZ145/AZ$144),0,AZ145/AZ$144)</f>
        <v>0</v>
      </c>
      <c r="BA149" s="209">
        <f t="shared" si="220"/>
        <v>0</v>
      </c>
      <c r="BB149" s="209">
        <f t="shared" si="220"/>
        <v>0.2629529674817721</v>
      </c>
      <c r="BC149" s="209">
        <f t="shared" si="220"/>
        <v>0.22926095173967001</v>
      </c>
      <c r="BD149" s="206"/>
      <c r="BE149" s="209">
        <f t="shared" ref="BE149:BH150" si="221">IF(ISERROR(BE145/BE$144),0,BE145/BE$144)</f>
        <v>0.19767180842960574</v>
      </c>
      <c r="BF149" s="209">
        <f t="shared" si="221"/>
        <v>0.22038542651534615</v>
      </c>
      <c r="BG149" s="209">
        <f t="shared" si="221"/>
        <v>0.2664433397602653</v>
      </c>
      <c r="BH149" s="209">
        <f t="shared" si="221"/>
        <v>0.27506822222122074</v>
      </c>
      <c r="BI149" s="210"/>
      <c r="BJ149" s="209">
        <f t="shared" ref="BJ149:BM150" si="222">IF(ISERROR(BJ145/BJ$144),0,BJ145/BJ$144)</f>
        <v>0.32494270682744958</v>
      </c>
      <c r="BK149" s="209">
        <f t="shared" si="222"/>
        <v>0.30051030377162741</v>
      </c>
      <c r="BL149" s="209">
        <f t="shared" si="222"/>
        <v>0</v>
      </c>
      <c r="BM149" s="209">
        <f t="shared" si="222"/>
        <v>0</v>
      </c>
      <c r="BN149" s="210"/>
      <c r="BO149" s="209">
        <f t="shared" ref="BO149:BQ150" si="223">IF(ISERROR(BO145/BO$144),0,BO145/BO$144)</f>
        <v>0.23587728587712498</v>
      </c>
      <c r="BP149" s="209">
        <f t="shared" si="223"/>
        <v>0.24488899754582213</v>
      </c>
      <c r="BQ149" s="209">
        <f t="shared" si="223"/>
        <v>0.3112338106519974</v>
      </c>
    </row>
    <row r="150" spans="2:69" x14ac:dyDescent="0.35">
      <c r="B150" s="1" t="str">
        <f>B146</f>
        <v>MTN</v>
      </c>
      <c r="C150" s="209">
        <f>IF(ISERROR(C146/C$144),0,C146/C$144)</f>
        <v>0</v>
      </c>
      <c r="D150" s="209">
        <f t="shared" ref="D150:AL150" si="224">IF(ISERROR(D146/D$144),0,D146/D$144)</f>
        <v>0</v>
      </c>
      <c r="E150" s="209">
        <f t="shared" si="224"/>
        <v>0</v>
      </c>
      <c r="F150" s="209">
        <f t="shared" si="224"/>
        <v>0</v>
      </c>
      <c r="G150" s="209">
        <f t="shared" si="224"/>
        <v>0</v>
      </c>
      <c r="H150" s="209">
        <f t="shared" si="224"/>
        <v>0</v>
      </c>
      <c r="I150" s="209">
        <f t="shared" si="224"/>
        <v>0</v>
      </c>
      <c r="J150" s="209">
        <f t="shared" si="224"/>
        <v>0</v>
      </c>
      <c r="K150" s="209">
        <f t="shared" si="224"/>
        <v>0</v>
      </c>
      <c r="L150" s="209">
        <f t="shared" si="224"/>
        <v>0</v>
      </c>
      <c r="M150" s="209">
        <f t="shared" si="224"/>
        <v>0</v>
      </c>
      <c r="N150" s="209">
        <f t="shared" si="224"/>
        <v>0</v>
      </c>
      <c r="O150" s="209">
        <f t="shared" si="224"/>
        <v>0</v>
      </c>
      <c r="P150" s="209">
        <f t="shared" si="224"/>
        <v>0</v>
      </c>
      <c r="Q150" s="209">
        <f t="shared" si="224"/>
        <v>0</v>
      </c>
      <c r="R150" s="209">
        <f t="shared" si="224"/>
        <v>0</v>
      </c>
      <c r="S150" s="209">
        <f t="shared" si="224"/>
        <v>0</v>
      </c>
      <c r="T150" s="209">
        <f t="shared" si="224"/>
        <v>0</v>
      </c>
      <c r="U150" s="209">
        <f t="shared" si="224"/>
        <v>0</v>
      </c>
      <c r="V150" s="209">
        <f t="shared" si="224"/>
        <v>0</v>
      </c>
      <c r="W150" s="209">
        <f t="shared" si="224"/>
        <v>0.73704703251822801</v>
      </c>
      <c r="X150" s="209">
        <f t="shared" si="224"/>
        <v>0.74804576244962984</v>
      </c>
      <c r="Y150" s="209">
        <f t="shared" si="224"/>
        <v>0.76156368939473584</v>
      </c>
      <c r="Z150" s="209">
        <f t="shared" si="224"/>
        <v>0.79328786523453287</v>
      </c>
      <c r="AA150" s="209">
        <f t="shared" si="224"/>
        <v>0.80837905696283152</v>
      </c>
      <c r="AB150" s="209">
        <f t="shared" si="224"/>
        <v>0.81201963951371148</v>
      </c>
      <c r="AC150" s="209">
        <f t="shared" si="224"/>
        <v>0.78756597912397108</v>
      </c>
      <c r="AD150" s="209">
        <f t="shared" si="224"/>
        <v>0.80782513362109432</v>
      </c>
      <c r="AE150" s="209">
        <f t="shared" si="224"/>
        <v>0.77739590668167058</v>
      </c>
      <c r="AF150" s="209">
        <f t="shared" si="224"/>
        <v>0.75326780455054865</v>
      </c>
      <c r="AG150" s="209">
        <f t="shared" si="224"/>
        <v>0.74049836389491575</v>
      </c>
      <c r="AH150" s="209">
        <f t="shared" si="224"/>
        <v>0.73466724365852243</v>
      </c>
      <c r="AI150" s="209">
        <f t="shared" si="224"/>
        <v>0.72565100388069803</v>
      </c>
      <c r="AJ150" s="209">
        <f t="shared" si="224"/>
        <v>0.72570982697356501</v>
      </c>
      <c r="AK150" s="209">
        <f t="shared" si="224"/>
        <v>0.70810807060961656</v>
      </c>
      <c r="AL150" s="209">
        <f t="shared" si="224"/>
        <v>0.73688343224920738</v>
      </c>
      <c r="AM150" s="209">
        <f t="shared" ref="AM150:AX150" si="225">IF(ISERROR(AM146/AM$144),0,AM146/AM$144)</f>
        <v>0.6676156852047429</v>
      </c>
      <c r="AN150" s="209">
        <f t="shared" si="225"/>
        <v>0.66686178575786315</v>
      </c>
      <c r="AO150" s="209">
        <f t="shared" si="225"/>
        <v>0.6874402757816046</v>
      </c>
      <c r="AP150" s="209">
        <f t="shared" si="225"/>
        <v>0.70113746097011986</v>
      </c>
      <c r="AQ150" s="209">
        <f t="shared" si="225"/>
        <v>0.70005278124064707</v>
      </c>
      <c r="AR150" s="209">
        <f t="shared" si="225"/>
        <v>0.69753900207805608</v>
      </c>
      <c r="AS150" s="209">
        <f t="shared" si="225"/>
        <v>0</v>
      </c>
      <c r="AT150" s="209">
        <f t="shared" si="225"/>
        <v>0</v>
      </c>
      <c r="AU150" s="209">
        <f t="shared" si="225"/>
        <v>0</v>
      </c>
      <c r="AV150" s="209">
        <f t="shared" si="225"/>
        <v>0</v>
      </c>
      <c r="AW150" s="209">
        <f t="shared" si="225"/>
        <v>0</v>
      </c>
      <c r="AX150" s="209">
        <f t="shared" si="225"/>
        <v>0</v>
      </c>
      <c r="AY150" s="206"/>
      <c r="AZ150" s="209">
        <f t="shared" si="220"/>
        <v>0</v>
      </c>
      <c r="BA150" s="209">
        <f t="shared" si="220"/>
        <v>0</v>
      </c>
      <c r="BB150" s="209">
        <f t="shared" si="220"/>
        <v>0.73704703251822801</v>
      </c>
      <c r="BC150" s="209">
        <f t="shared" si="220"/>
        <v>0.77073904826032991</v>
      </c>
      <c r="BD150" s="206"/>
      <c r="BE150" s="209">
        <f t="shared" si="221"/>
        <v>0.80232819157039426</v>
      </c>
      <c r="BF150" s="209">
        <f t="shared" si="221"/>
        <v>0.77961457348465391</v>
      </c>
      <c r="BG150" s="209">
        <f t="shared" si="221"/>
        <v>0.73355666023973465</v>
      </c>
      <c r="BH150" s="209">
        <f t="shared" si="221"/>
        <v>0.72493177777877926</v>
      </c>
      <c r="BI150" s="210"/>
      <c r="BJ150" s="209">
        <f t="shared" si="222"/>
        <v>0.67505729317255048</v>
      </c>
      <c r="BK150" s="209">
        <f t="shared" si="222"/>
        <v>0.69948969622837265</v>
      </c>
      <c r="BL150" s="209">
        <f t="shared" si="222"/>
        <v>0</v>
      </c>
      <c r="BM150" s="209">
        <f t="shared" si="222"/>
        <v>0</v>
      </c>
      <c r="BN150" s="210"/>
      <c r="BO150" s="209">
        <f t="shared" si="223"/>
        <v>0.76412271412287502</v>
      </c>
      <c r="BP150" s="209">
        <f t="shared" si="223"/>
        <v>0.75511100245417784</v>
      </c>
      <c r="BQ150" s="209">
        <f t="shared" si="223"/>
        <v>0.6887661893480026</v>
      </c>
    </row>
    <row r="151" spans="2:69" x14ac:dyDescent="0.35">
      <c r="B151" s="22"/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06"/>
      <c r="AZ151" s="215"/>
      <c r="BA151" s="215"/>
      <c r="BB151" s="215"/>
      <c r="BC151" s="215"/>
      <c r="BD151" s="206"/>
      <c r="BE151" s="215"/>
      <c r="BF151" s="215"/>
      <c r="BG151" s="215"/>
      <c r="BH151" s="215"/>
      <c r="BI151" s="206"/>
      <c r="BJ151" s="215"/>
      <c r="BK151" s="215"/>
      <c r="BL151" s="215"/>
      <c r="BM151" s="215"/>
      <c r="BN151" s="206"/>
      <c r="BO151" s="215"/>
      <c r="BP151" s="215"/>
      <c r="BQ151" s="215"/>
    </row>
    <row r="152" spans="2:69" x14ac:dyDescent="0.35">
      <c r="B152" s="21" t="s">
        <v>60</v>
      </c>
      <c r="C152" s="57">
        <f>C153+C154</f>
        <v>0</v>
      </c>
      <c r="D152" s="57">
        <f t="shared" ref="D152:W152" si="226">D153+D154</f>
        <v>0</v>
      </c>
      <c r="E152" s="57">
        <f t="shared" si="226"/>
        <v>0</v>
      </c>
      <c r="F152" s="57">
        <f t="shared" si="226"/>
        <v>0</v>
      </c>
      <c r="G152" s="57">
        <f t="shared" si="226"/>
        <v>0</v>
      </c>
      <c r="H152" s="57">
        <f t="shared" si="226"/>
        <v>0</v>
      </c>
      <c r="I152" s="57">
        <f t="shared" si="226"/>
        <v>0</v>
      </c>
      <c r="J152" s="57">
        <f t="shared" si="226"/>
        <v>0</v>
      </c>
      <c r="K152" s="57">
        <f t="shared" si="226"/>
        <v>0</v>
      </c>
      <c r="L152" s="57">
        <f t="shared" si="226"/>
        <v>0</v>
      </c>
      <c r="M152" s="57">
        <f t="shared" si="226"/>
        <v>0</v>
      </c>
      <c r="N152" s="57">
        <f t="shared" si="226"/>
        <v>0</v>
      </c>
      <c r="O152" s="57">
        <f t="shared" si="226"/>
        <v>0</v>
      </c>
      <c r="P152" s="57">
        <f t="shared" si="226"/>
        <v>0</v>
      </c>
      <c r="Q152" s="57">
        <f t="shared" si="226"/>
        <v>0</v>
      </c>
      <c r="R152" s="57">
        <f t="shared" si="226"/>
        <v>0</v>
      </c>
      <c r="S152" s="57">
        <f t="shared" si="226"/>
        <v>0</v>
      </c>
      <c r="T152" s="57">
        <f t="shared" si="226"/>
        <v>0</v>
      </c>
      <c r="U152" s="57">
        <f t="shared" si="226"/>
        <v>0</v>
      </c>
      <c r="V152" s="57">
        <f t="shared" si="226"/>
        <v>0</v>
      </c>
      <c r="W152" s="57">
        <f t="shared" si="226"/>
        <v>1941.5</v>
      </c>
      <c r="X152" s="57">
        <f>X153+X154</f>
        <v>7751.95</v>
      </c>
      <c r="Y152" s="57">
        <f>Y153+Y154</f>
        <v>3889</v>
      </c>
      <c r="Z152" s="57">
        <f>Z153+Z154</f>
        <v>2401.3249999999998</v>
      </c>
      <c r="AA152" s="57">
        <f t="shared" ref="AA152:AL152" si="227">AA153+AA154</f>
        <v>399.01100000000002</v>
      </c>
      <c r="AB152" s="57">
        <f t="shared" si="227"/>
        <v>1123.5</v>
      </c>
      <c r="AC152" s="57">
        <f t="shared" si="227"/>
        <v>2161</v>
      </c>
      <c r="AD152" s="57">
        <f t="shared" si="227"/>
        <v>2583</v>
      </c>
      <c r="AE152" s="57">
        <f t="shared" si="227"/>
        <v>651</v>
      </c>
      <c r="AF152" s="57">
        <f t="shared" si="227"/>
        <v>0</v>
      </c>
      <c r="AG152" s="57">
        <f t="shared" si="227"/>
        <v>0</v>
      </c>
      <c r="AH152" s="57">
        <f t="shared" si="227"/>
        <v>53</v>
      </c>
      <c r="AI152" s="57">
        <f t="shared" si="227"/>
        <v>0</v>
      </c>
      <c r="AJ152" s="57">
        <f t="shared" si="227"/>
        <v>0</v>
      </c>
      <c r="AK152" s="57">
        <f t="shared" si="227"/>
        <v>0</v>
      </c>
      <c r="AL152" s="57">
        <f t="shared" si="227"/>
        <v>31320.280999999999</v>
      </c>
      <c r="AM152" s="57">
        <f t="shared" ref="AM152:AX152" si="228">AM153+AM154</f>
        <v>17448.322</v>
      </c>
      <c r="AN152" s="57">
        <f t="shared" si="228"/>
        <v>15081.088</v>
      </c>
      <c r="AO152" s="57">
        <f t="shared" si="228"/>
        <v>23330.834999999999</v>
      </c>
      <c r="AP152" s="57">
        <f t="shared" si="228"/>
        <v>29940.562999999998</v>
      </c>
      <c r="AQ152" s="57">
        <f t="shared" si="228"/>
        <v>98871.743000000002</v>
      </c>
      <c r="AR152" s="57">
        <f t="shared" si="228"/>
        <v>150043.59099999999</v>
      </c>
      <c r="AS152" s="57">
        <f t="shared" si="228"/>
        <v>0</v>
      </c>
      <c r="AT152" s="57">
        <f t="shared" si="228"/>
        <v>0</v>
      </c>
      <c r="AU152" s="57">
        <f t="shared" si="228"/>
        <v>0</v>
      </c>
      <c r="AV152" s="57">
        <f t="shared" si="228"/>
        <v>0</v>
      </c>
      <c r="AW152" s="57">
        <f t="shared" si="228"/>
        <v>0</v>
      </c>
      <c r="AX152" s="57">
        <f t="shared" si="228"/>
        <v>0</v>
      </c>
      <c r="AY152" s="206"/>
      <c r="AZ152" s="57">
        <f>SUM(AZ153:AZ154)</f>
        <v>0</v>
      </c>
      <c r="BA152" s="57">
        <f>SUM(BA153:BA154)</f>
        <v>0</v>
      </c>
      <c r="BB152" s="57">
        <f>SUM(BB153:BB154)</f>
        <v>1941.5</v>
      </c>
      <c r="BC152" s="57">
        <f>SUM(BC153:BC154)</f>
        <v>14042.275000000001</v>
      </c>
      <c r="BD152" s="206"/>
      <c r="BE152" s="57">
        <f>SUM(BE153:BE154)</f>
        <v>3683.511</v>
      </c>
      <c r="BF152" s="57">
        <f>SUM(BF153:BF154)</f>
        <v>3234</v>
      </c>
      <c r="BG152" s="57">
        <f>SUM(BG153:BG154)</f>
        <v>53</v>
      </c>
      <c r="BH152" s="57">
        <f>SUM(BH153:BH154)</f>
        <v>31320.280999999999</v>
      </c>
      <c r="BI152" s="94"/>
      <c r="BJ152" s="57">
        <f>SUM(BJ153:BJ154)</f>
        <v>55860.244999999995</v>
      </c>
      <c r="BK152" s="57">
        <f>SUM(BK153:BK154)</f>
        <v>278855.897</v>
      </c>
      <c r="BL152" s="57">
        <f>SUM(BL153:BL154)</f>
        <v>0</v>
      </c>
      <c r="BM152" s="57">
        <f>SUM(BM153:BM154)</f>
        <v>0</v>
      </c>
      <c r="BN152" s="94"/>
      <c r="BO152" s="57">
        <f>SUM(BO153:BO154)</f>
        <v>15983.775000000001</v>
      </c>
      <c r="BP152" s="57">
        <f>SUM(BP153:BP154)</f>
        <v>38290.792000000001</v>
      </c>
      <c r="BQ152" s="57">
        <f>SUM(BQ153:BQ154)</f>
        <v>334716.14199999999</v>
      </c>
    </row>
    <row r="153" spans="2:69" x14ac:dyDescent="0.35">
      <c r="B153" s="1" t="s">
        <v>1</v>
      </c>
      <c r="C153" s="219">
        <f>AIRTEL!C42</f>
        <v>0</v>
      </c>
      <c r="D153" s="219">
        <f>AIRTEL!D42</f>
        <v>0</v>
      </c>
      <c r="E153" s="219">
        <f>AIRTEL!E42</f>
        <v>0</v>
      </c>
      <c r="F153" s="219">
        <f>AIRTEL!F42</f>
        <v>0</v>
      </c>
      <c r="G153" s="219">
        <f>AIRTEL!G42</f>
        <v>0</v>
      </c>
      <c r="H153" s="219">
        <f>AIRTEL!H42</f>
        <v>0</v>
      </c>
      <c r="I153" s="219">
        <f>AIRTEL!I42</f>
        <v>0</v>
      </c>
      <c r="J153" s="219">
        <f>AIRTEL!J42</f>
        <v>0</v>
      </c>
      <c r="K153" s="219">
        <f>AIRTEL!K42</f>
        <v>0</v>
      </c>
      <c r="L153" s="219">
        <f>AIRTEL!L42</f>
        <v>0</v>
      </c>
      <c r="M153" s="219">
        <f>AIRTEL!M42</f>
        <v>0</v>
      </c>
      <c r="N153" s="219">
        <f>AIRTEL!N42</f>
        <v>0</v>
      </c>
      <c r="O153" s="219">
        <f>AIRTEL!O42</f>
        <v>0</v>
      </c>
      <c r="P153" s="219">
        <f>AIRTEL!P42</f>
        <v>0</v>
      </c>
      <c r="Q153" s="219">
        <f>AIRTEL!Q42</f>
        <v>0</v>
      </c>
      <c r="R153" s="219">
        <f>AIRTEL!R42</f>
        <v>0</v>
      </c>
      <c r="S153" s="219">
        <f>AIRTEL!S42</f>
        <v>0</v>
      </c>
      <c r="T153" s="219">
        <f>AIRTEL!T42</f>
        <v>0</v>
      </c>
      <c r="U153" s="219">
        <f>AIRTEL!U42</f>
        <v>0</v>
      </c>
      <c r="V153" s="219">
        <f>AIRTEL!V42</f>
        <v>0</v>
      </c>
      <c r="W153" s="219">
        <f>AIRTEL!W42</f>
        <v>1941.5</v>
      </c>
      <c r="X153" s="219">
        <f>AIRTEL!X42</f>
        <v>7751.95</v>
      </c>
      <c r="Y153" s="219">
        <f>AIRTEL!Y42</f>
        <v>3889</v>
      </c>
      <c r="Z153" s="219">
        <f>AIRTEL!Z42</f>
        <v>2401.3249999999998</v>
      </c>
      <c r="AA153" s="219">
        <f>AIRTEL!AA42</f>
        <v>399.01100000000002</v>
      </c>
      <c r="AB153" s="219">
        <f>AIRTEL!AB42</f>
        <v>1123.5</v>
      </c>
      <c r="AC153" s="219">
        <f>AIRTEL!AC42</f>
        <v>2161</v>
      </c>
      <c r="AD153" s="219">
        <f>AIRTEL!AD42</f>
        <v>2583</v>
      </c>
      <c r="AE153" s="219">
        <f>AIRTEL!AE42</f>
        <v>651</v>
      </c>
      <c r="AF153" s="219">
        <f>AIRTEL!AF42</f>
        <v>0</v>
      </c>
      <c r="AG153" s="219">
        <f>AIRTEL!AG42</f>
        <v>0</v>
      </c>
      <c r="AH153" s="219">
        <f>AIRTEL!AH42</f>
        <v>53</v>
      </c>
      <c r="AI153" s="219">
        <f>AIRTEL!AI42</f>
        <v>0</v>
      </c>
      <c r="AJ153" s="219">
        <f>AIRTEL!AJ42</f>
        <v>0</v>
      </c>
      <c r="AK153" s="219">
        <f>AIRTEL!AK42</f>
        <v>0</v>
      </c>
      <c r="AL153" s="219">
        <f>AIRTEL!AL42</f>
        <v>50</v>
      </c>
      <c r="AM153" s="219">
        <f>AIRTEL!AM42</f>
        <v>0</v>
      </c>
      <c r="AN153" s="219">
        <f>AIRTEL!AN42</f>
        <v>0</v>
      </c>
      <c r="AO153" s="219">
        <f>AIRTEL!AO42</f>
        <v>5220</v>
      </c>
      <c r="AP153" s="219">
        <f>AIRTEL!AP42</f>
        <v>2550</v>
      </c>
      <c r="AQ153" s="219">
        <f>AIRTEL!AQ42</f>
        <v>1121</v>
      </c>
      <c r="AR153" s="219">
        <f>AIRTEL!AR42</f>
        <v>41</v>
      </c>
      <c r="AS153" s="219">
        <f>AIRTEL!AS42</f>
        <v>0</v>
      </c>
      <c r="AT153" s="219">
        <f>AIRTEL!AT42</f>
        <v>0</v>
      </c>
      <c r="AU153" s="219">
        <f>AIRTEL!AU42</f>
        <v>0</v>
      </c>
      <c r="AV153" s="219">
        <f>AIRTEL!AV42</f>
        <v>0</v>
      </c>
      <c r="AW153" s="219">
        <f>AIRTEL!AW42</f>
        <v>0</v>
      </c>
      <c r="AX153" s="219">
        <f>AIRTEL!AX42</f>
        <v>0</v>
      </c>
      <c r="AY153" s="206"/>
      <c r="AZ153" s="219">
        <f>SUM(O153:Q153)</f>
        <v>0</v>
      </c>
      <c r="BA153" s="219">
        <f>SUM(R153:T153)</f>
        <v>0</v>
      </c>
      <c r="BB153" s="219">
        <f>SUM(U153:W153)</f>
        <v>1941.5</v>
      </c>
      <c r="BC153" s="219">
        <f>SUM(X153:Z153)</f>
        <v>14042.275000000001</v>
      </c>
      <c r="BD153" s="212"/>
      <c r="BE153" s="219">
        <f>SUM(AA153:AC153)</f>
        <v>3683.511</v>
      </c>
      <c r="BF153" s="219">
        <f>SUM(AD153:AF153)</f>
        <v>3234</v>
      </c>
      <c r="BG153" s="219">
        <f>SUM(AG153:AI153)</f>
        <v>53</v>
      </c>
      <c r="BH153" s="219">
        <f>SUM(AJ153:AL153)</f>
        <v>50</v>
      </c>
      <c r="BI153" s="211"/>
      <c r="BJ153" s="219">
        <f>SUM(AM153:AO153)</f>
        <v>5220</v>
      </c>
      <c r="BK153" s="219">
        <f>SUM(AP153:AR153)</f>
        <v>3712</v>
      </c>
      <c r="BL153" s="219">
        <f>SUM(AS153:AU153)</f>
        <v>0</v>
      </c>
      <c r="BM153" s="219">
        <f>SUM(AV153:AX153)</f>
        <v>0</v>
      </c>
      <c r="BN153" s="212"/>
      <c r="BO153" s="219">
        <f>SUM(AZ153:BC153)</f>
        <v>15983.775000000001</v>
      </c>
      <c r="BP153" s="219">
        <f>SUM(BE153:BH153)</f>
        <v>7020.5110000000004</v>
      </c>
      <c r="BQ153" s="219">
        <f>SUM(BJ153:BM153)</f>
        <v>8932</v>
      </c>
    </row>
    <row r="154" spans="2:69" x14ac:dyDescent="0.35">
      <c r="B154" s="1" t="s">
        <v>0</v>
      </c>
      <c r="C154" s="219">
        <f>MTN!C42</f>
        <v>0</v>
      </c>
      <c r="D154" s="219">
        <f>MTN!D42</f>
        <v>0</v>
      </c>
      <c r="E154" s="219">
        <f>MTN!E42</f>
        <v>0</v>
      </c>
      <c r="F154" s="219">
        <f>MTN!F42</f>
        <v>0</v>
      </c>
      <c r="G154" s="219">
        <f>MTN!G42</f>
        <v>0</v>
      </c>
      <c r="H154" s="219">
        <f>MTN!H42</f>
        <v>0</v>
      </c>
      <c r="I154" s="219">
        <f>MTN!I42</f>
        <v>0</v>
      </c>
      <c r="J154" s="219">
        <f>MTN!J42</f>
        <v>0</v>
      </c>
      <c r="K154" s="219">
        <f>MTN!K42</f>
        <v>0</v>
      </c>
      <c r="L154" s="219">
        <f>MTN!L42</f>
        <v>0</v>
      </c>
      <c r="M154" s="219">
        <f>MTN!M42</f>
        <v>0</v>
      </c>
      <c r="N154" s="219">
        <f>MTN!N42</f>
        <v>0</v>
      </c>
      <c r="O154" s="219">
        <f>MTN!O42</f>
        <v>0</v>
      </c>
      <c r="P154" s="219">
        <f>MTN!P42</f>
        <v>0</v>
      </c>
      <c r="Q154" s="219">
        <f>MTN!Q42</f>
        <v>0</v>
      </c>
      <c r="R154" s="219">
        <f>MTN!R42</f>
        <v>0</v>
      </c>
      <c r="S154" s="219">
        <f>MTN!S42</f>
        <v>0</v>
      </c>
      <c r="T154" s="219">
        <f>MTN!T42</f>
        <v>0</v>
      </c>
      <c r="U154" s="219">
        <f>MTN!U42</f>
        <v>0</v>
      </c>
      <c r="V154" s="219">
        <f>MTN!V42</f>
        <v>0</v>
      </c>
      <c r="W154" s="219">
        <f>MTN!W42</f>
        <v>0</v>
      </c>
      <c r="X154" s="219">
        <f>MTN!X42</f>
        <v>0</v>
      </c>
      <c r="Y154" s="219">
        <f>MTN!Y42</f>
        <v>0</v>
      </c>
      <c r="Z154" s="219">
        <f>MTN!Z42</f>
        <v>0</v>
      </c>
      <c r="AA154" s="219">
        <f>MTN!AA42</f>
        <v>0</v>
      </c>
      <c r="AB154" s="219">
        <f>MTN!AB42</f>
        <v>0</v>
      </c>
      <c r="AC154" s="219">
        <f>MTN!AC42</f>
        <v>0</v>
      </c>
      <c r="AD154" s="219">
        <f>MTN!AD42</f>
        <v>0</v>
      </c>
      <c r="AE154" s="219">
        <f>MTN!AE42</f>
        <v>0</v>
      </c>
      <c r="AF154" s="219">
        <f>MTN!AF42</f>
        <v>0</v>
      </c>
      <c r="AG154" s="219">
        <f>MTN!AG42</f>
        <v>0</v>
      </c>
      <c r="AH154" s="219">
        <f>MTN!AH42</f>
        <v>0</v>
      </c>
      <c r="AI154" s="219">
        <f>MTN!AI42</f>
        <v>0</v>
      </c>
      <c r="AJ154" s="219">
        <f>MTN!AJ42</f>
        <v>0</v>
      </c>
      <c r="AK154" s="219">
        <f>MTN!AK42</f>
        <v>0</v>
      </c>
      <c r="AL154" s="219">
        <f>MTN!AL42</f>
        <v>31270.280999999999</v>
      </c>
      <c r="AM154" s="219">
        <f>MTN!AM42</f>
        <v>17448.322</v>
      </c>
      <c r="AN154" s="219">
        <f>MTN!AN42</f>
        <v>15081.088</v>
      </c>
      <c r="AO154" s="219">
        <f>MTN!AO42</f>
        <v>18110.834999999999</v>
      </c>
      <c r="AP154" s="219">
        <f>MTN!AP42</f>
        <v>27390.562999999998</v>
      </c>
      <c r="AQ154" s="219">
        <f>MTN!AQ42</f>
        <v>97750.743000000002</v>
      </c>
      <c r="AR154" s="219">
        <f>MTN!AR42</f>
        <v>150002.59099999999</v>
      </c>
      <c r="AS154" s="219">
        <f>MTN!AS42</f>
        <v>0</v>
      </c>
      <c r="AT154" s="219">
        <f>MTN!AT42</f>
        <v>0</v>
      </c>
      <c r="AU154" s="219">
        <f>MTN!AU42</f>
        <v>0</v>
      </c>
      <c r="AV154" s="219">
        <f>MTN!AV42</f>
        <v>0</v>
      </c>
      <c r="AW154" s="219">
        <f>MTN!AW42</f>
        <v>0</v>
      </c>
      <c r="AX154" s="219">
        <f>MTN!AX42</f>
        <v>0</v>
      </c>
      <c r="AY154" s="206"/>
      <c r="AZ154" s="219">
        <f>SUM(O154:Q154)</f>
        <v>0</v>
      </c>
      <c r="BA154" s="219">
        <f>SUM(R154:T154)</f>
        <v>0</v>
      </c>
      <c r="BB154" s="219">
        <f>SUM(U154:W154)</f>
        <v>0</v>
      </c>
      <c r="BC154" s="219">
        <f>SUM(X154:Z154)</f>
        <v>0</v>
      </c>
      <c r="BD154" s="212"/>
      <c r="BE154" s="219">
        <f>SUM(AA154:AC154)</f>
        <v>0</v>
      </c>
      <c r="BF154" s="219">
        <f>SUM(AD154:AF154)</f>
        <v>0</v>
      </c>
      <c r="BG154" s="219">
        <f>SUM(AG154:AI154)</f>
        <v>0</v>
      </c>
      <c r="BH154" s="219">
        <f>SUM(AJ154:AL154)</f>
        <v>31270.280999999999</v>
      </c>
      <c r="BI154" s="211"/>
      <c r="BJ154" s="219">
        <f>SUM(AM154:AO154)</f>
        <v>50640.244999999995</v>
      </c>
      <c r="BK154" s="219">
        <f>SUM(AP154:AR154)</f>
        <v>275143.897</v>
      </c>
      <c r="BL154" s="219">
        <f>SUM(AS154:AU154)</f>
        <v>0</v>
      </c>
      <c r="BM154" s="219">
        <f>SUM(AV154:AX154)</f>
        <v>0</v>
      </c>
      <c r="BN154" s="212"/>
      <c r="BO154" s="219">
        <f>SUM(AZ154:BC154)</f>
        <v>0</v>
      </c>
      <c r="BP154" s="219">
        <f>SUM(BE154:BH154)</f>
        <v>31270.280999999999</v>
      </c>
      <c r="BQ154" s="219">
        <f>SUM(BJ154:BM154)</f>
        <v>325784.14199999999</v>
      </c>
    </row>
    <row r="155" spans="2:69" x14ac:dyDescent="0.35">
      <c r="B155" s="22"/>
      <c r="C155" s="218">
        <f>C152-'Vue Globale du Marché'!C42</f>
        <v>0</v>
      </c>
      <c r="D155" s="218">
        <f>D152-'Vue Globale du Marché'!D42</f>
        <v>0</v>
      </c>
      <c r="E155" s="218">
        <f>E152-'Vue Globale du Marché'!E42</f>
        <v>0</v>
      </c>
      <c r="F155" s="218">
        <f>F152-'Vue Globale du Marché'!F42</f>
        <v>0</v>
      </c>
      <c r="G155" s="218">
        <f>G152-'Vue Globale du Marché'!G42</f>
        <v>0</v>
      </c>
      <c r="H155" s="218">
        <f>H152-'Vue Globale du Marché'!H42</f>
        <v>0</v>
      </c>
      <c r="I155" s="218">
        <f>I152-'Vue Globale du Marché'!I42</f>
        <v>0</v>
      </c>
      <c r="J155" s="218">
        <f>J152-'Vue Globale du Marché'!J42</f>
        <v>0</v>
      </c>
      <c r="K155" s="218">
        <f>K152-'Vue Globale du Marché'!K42</f>
        <v>0</v>
      </c>
      <c r="L155" s="218">
        <f>L152-'Vue Globale du Marché'!L42</f>
        <v>0</v>
      </c>
      <c r="M155" s="218">
        <f>M152-'Vue Globale du Marché'!M42</f>
        <v>0</v>
      </c>
      <c r="N155" s="218">
        <f>N152-'Vue Globale du Marché'!N42</f>
        <v>0</v>
      </c>
      <c r="O155" s="218">
        <f>O152-'Vue Globale du Marché'!O42</f>
        <v>0</v>
      </c>
      <c r="P155" s="218">
        <f>P152-'Vue Globale du Marché'!P42</f>
        <v>0</v>
      </c>
      <c r="Q155" s="218">
        <f>Q152-'Vue Globale du Marché'!Q42</f>
        <v>0</v>
      </c>
      <c r="R155" s="218">
        <f>R152-'Vue Globale du Marché'!R42</f>
        <v>0</v>
      </c>
      <c r="S155" s="218">
        <f>S152-'Vue Globale du Marché'!S42</f>
        <v>0</v>
      </c>
      <c r="T155" s="218">
        <f>T152-'Vue Globale du Marché'!T42</f>
        <v>0</v>
      </c>
      <c r="U155" s="218">
        <f>U152-'Vue Globale du Marché'!U42</f>
        <v>0</v>
      </c>
      <c r="V155" s="218">
        <f>V152-'Vue Globale du Marché'!V42</f>
        <v>0</v>
      </c>
      <c r="W155" s="218">
        <f>W152-'Vue Globale du Marché'!W42</f>
        <v>0</v>
      </c>
      <c r="X155" s="218">
        <f>X152-'Vue Globale du Marché'!X42</f>
        <v>0</v>
      </c>
      <c r="Y155" s="218">
        <f>Y152-'Vue Globale du Marché'!Y42</f>
        <v>0</v>
      </c>
      <c r="Z155" s="218">
        <f>Z152-'Vue Globale du Marché'!Z42</f>
        <v>0</v>
      </c>
      <c r="AA155" s="218">
        <f>AA152-'Vue Globale du Marché'!AA42</f>
        <v>0</v>
      </c>
      <c r="AB155" s="218">
        <f>AB152-'Vue Globale du Marché'!AB42</f>
        <v>0</v>
      </c>
      <c r="AC155" s="218">
        <f>AC152-'Vue Globale du Marché'!AC42</f>
        <v>0</v>
      </c>
      <c r="AD155" s="218">
        <f>AD152-'Vue Globale du Marché'!AD42</f>
        <v>0</v>
      </c>
      <c r="AE155" s="218">
        <f>AE152-'Vue Globale du Marché'!AE42</f>
        <v>0</v>
      </c>
      <c r="AF155" s="218">
        <f>AF152-'Vue Globale du Marché'!AF42</f>
        <v>0</v>
      </c>
      <c r="AG155" s="218">
        <f>AG152-'Vue Globale du Marché'!AG42</f>
        <v>0</v>
      </c>
      <c r="AH155" s="218">
        <f>AH152-'Vue Globale du Marché'!AH42</f>
        <v>0</v>
      </c>
      <c r="AI155" s="218">
        <f>AI152-'Vue Globale du Marché'!AI42</f>
        <v>0</v>
      </c>
      <c r="AJ155" s="218">
        <f>AJ152-'Vue Globale du Marché'!AJ42</f>
        <v>0</v>
      </c>
      <c r="AK155" s="218">
        <f>AK152-'Vue Globale du Marché'!AK42</f>
        <v>0</v>
      </c>
      <c r="AL155" s="218">
        <f>AL152-'Vue Globale du Marché'!AL42</f>
        <v>0</v>
      </c>
      <c r="AM155" s="218">
        <f>AM152-'Vue Globale du Marché'!AM42</f>
        <v>0</v>
      </c>
      <c r="AN155" s="218">
        <f>AN152-'Vue Globale du Marché'!AN42</f>
        <v>0</v>
      </c>
      <c r="AO155" s="218">
        <f>AO152-'Vue Globale du Marché'!AO42</f>
        <v>0</v>
      </c>
      <c r="AP155" s="218">
        <f>AP152-'Vue Globale du Marché'!AP42</f>
        <v>0</v>
      </c>
      <c r="AQ155" s="218">
        <f>AQ152-'Vue Globale du Marché'!AQ42</f>
        <v>0</v>
      </c>
      <c r="AR155" s="218">
        <f>AR152-'Vue Globale du Marché'!AR42</f>
        <v>0</v>
      </c>
      <c r="AS155" s="218">
        <f>AS152-'Vue Globale du Marché'!AS42</f>
        <v>0</v>
      </c>
      <c r="AT155" s="218">
        <f>AT152-'Vue Globale du Marché'!AT42</f>
        <v>0</v>
      </c>
      <c r="AU155" s="218">
        <f>AU152-'Vue Globale du Marché'!AU42</f>
        <v>0</v>
      </c>
      <c r="AV155" s="218">
        <f>AV152-'Vue Globale du Marché'!AV42</f>
        <v>0</v>
      </c>
      <c r="AW155" s="218">
        <f>AW152-'Vue Globale du Marché'!AW42</f>
        <v>0</v>
      </c>
      <c r="AX155" s="218">
        <f>AX152-'Vue Globale du Marché'!AX42</f>
        <v>0</v>
      </c>
      <c r="AY155" s="218"/>
      <c r="AZ155" s="218">
        <f>AZ152-'Vue Globale du Marché'!AZ42</f>
        <v>0</v>
      </c>
      <c r="BA155" s="218">
        <f>BA152-'Vue Globale du Marché'!BA42</f>
        <v>0</v>
      </c>
      <c r="BB155" s="218">
        <f>BB152-'Vue Globale du Marché'!BB42</f>
        <v>0</v>
      </c>
      <c r="BC155" s="218">
        <f>BC152-'Vue Globale du Marché'!BC42</f>
        <v>0</v>
      </c>
      <c r="BD155" s="218"/>
      <c r="BE155" s="218">
        <f>BE152-'Vue Globale du Marché'!BE42</f>
        <v>0</v>
      </c>
      <c r="BF155" s="218">
        <f>BF152-'Vue Globale du Marché'!BF42</f>
        <v>0</v>
      </c>
      <c r="BG155" s="218">
        <f>BG152-'Vue Globale du Marché'!BG42</f>
        <v>0</v>
      </c>
      <c r="BH155" s="218">
        <f>BH152-'Vue Globale du Marché'!BH42</f>
        <v>0</v>
      </c>
      <c r="BI155" s="218"/>
      <c r="BJ155" s="218">
        <f>BJ152-'Vue Globale du Marché'!BJ42</f>
        <v>0</v>
      </c>
      <c r="BK155" s="218">
        <f>BK152-'Vue Globale du Marché'!BK42</f>
        <v>0</v>
      </c>
      <c r="BL155" s="218">
        <f>BL152-'Vue Globale du Marché'!BL42</f>
        <v>0</v>
      </c>
      <c r="BM155" s="218">
        <f>BM152-'Vue Globale du Marché'!BM42</f>
        <v>0</v>
      </c>
      <c r="BN155" s="218"/>
      <c r="BO155" s="218">
        <f>BO152-'Vue Globale du Marché'!BO42</f>
        <v>0</v>
      </c>
      <c r="BP155" s="218">
        <f>BP152-'Vue Globale du Marché'!BP42</f>
        <v>0</v>
      </c>
      <c r="BQ155" s="218">
        <f>BQ152-'Vue Globale du Marché'!BQ42</f>
        <v>0</v>
      </c>
    </row>
    <row r="156" spans="2:69" x14ac:dyDescent="0.35">
      <c r="B156" s="3" t="s">
        <v>57</v>
      </c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6"/>
      <c r="AZ156" s="208"/>
      <c r="BA156" s="208"/>
      <c r="BB156" s="208"/>
      <c r="BC156" s="208"/>
      <c r="BD156" s="206"/>
      <c r="BE156" s="208"/>
      <c r="BF156" s="208"/>
      <c r="BG156" s="208"/>
      <c r="BH156" s="208"/>
      <c r="BI156" s="206"/>
      <c r="BJ156" s="208"/>
      <c r="BK156" s="208"/>
      <c r="BL156" s="208"/>
      <c r="BM156" s="208"/>
      <c r="BN156" s="206"/>
      <c r="BO156" s="208"/>
      <c r="BP156" s="208"/>
      <c r="BQ156" s="208"/>
    </row>
    <row r="157" spans="2:69" x14ac:dyDescent="0.35">
      <c r="B157" s="1" t="str">
        <f>B153</f>
        <v>AIRTEL</v>
      </c>
      <c r="C157" s="208">
        <f>IF(ISERROR(C153/C$120),0,C153/C$120)</f>
        <v>0</v>
      </c>
      <c r="D157" s="208">
        <f t="shared" ref="D157:V157" si="229">IF(ISERROR(D153/D$120),0,D153/D$120)</f>
        <v>0</v>
      </c>
      <c r="E157" s="208">
        <f t="shared" si="229"/>
        <v>0</v>
      </c>
      <c r="F157" s="208">
        <f t="shared" si="229"/>
        <v>0</v>
      </c>
      <c r="G157" s="208">
        <f t="shared" si="229"/>
        <v>0</v>
      </c>
      <c r="H157" s="208">
        <f t="shared" si="229"/>
        <v>0</v>
      </c>
      <c r="I157" s="208">
        <f t="shared" si="229"/>
        <v>0</v>
      </c>
      <c r="J157" s="208">
        <f t="shared" si="229"/>
        <v>0</v>
      </c>
      <c r="K157" s="208">
        <f t="shared" si="229"/>
        <v>0</v>
      </c>
      <c r="L157" s="208">
        <f t="shared" si="229"/>
        <v>0</v>
      </c>
      <c r="M157" s="208">
        <f t="shared" si="229"/>
        <v>0</v>
      </c>
      <c r="N157" s="208">
        <f t="shared" si="229"/>
        <v>0</v>
      </c>
      <c r="O157" s="208">
        <f t="shared" si="229"/>
        <v>0</v>
      </c>
      <c r="P157" s="208">
        <f t="shared" si="229"/>
        <v>0</v>
      </c>
      <c r="Q157" s="208">
        <f t="shared" si="229"/>
        <v>0</v>
      </c>
      <c r="R157" s="208">
        <f t="shared" si="229"/>
        <v>0</v>
      </c>
      <c r="S157" s="208">
        <f t="shared" si="229"/>
        <v>0</v>
      </c>
      <c r="T157" s="208">
        <f t="shared" si="229"/>
        <v>0</v>
      </c>
      <c r="U157" s="208">
        <f t="shared" si="229"/>
        <v>0</v>
      </c>
      <c r="V157" s="208">
        <f t="shared" si="229"/>
        <v>0</v>
      </c>
      <c r="W157" s="209">
        <f t="shared" ref="W157:Z158" si="230">IF(ISERROR(W153/W$152),0,W153/W$152)</f>
        <v>1</v>
      </c>
      <c r="X157" s="209">
        <f t="shared" si="230"/>
        <v>1</v>
      </c>
      <c r="Y157" s="209">
        <f t="shared" si="230"/>
        <v>1</v>
      </c>
      <c r="Z157" s="209">
        <f t="shared" si="230"/>
        <v>1</v>
      </c>
      <c r="AA157" s="209">
        <f t="shared" ref="AA157:AL157" si="231">IF(ISERROR(AA153/AA$152),0,AA153/AA$152)</f>
        <v>1</v>
      </c>
      <c r="AB157" s="209">
        <f t="shared" si="231"/>
        <v>1</v>
      </c>
      <c r="AC157" s="209">
        <f t="shared" si="231"/>
        <v>1</v>
      </c>
      <c r="AD157" s="209">
        <f t="shared" si="231"/>
        <v>1</v>
      </c>
      <c r="AE157" s="209">
        <f t="shared" si="231"/>
        <v>1</v>
      </c>
      <c r="AF157" s="209">
        <f t="shared" si="231"/>
        <v>0</v>
      </c>
      <c r="AG157" s="209">
        <f t="shared" si="231"/>
        <v>0</v>
      </c>
      <c r="AH157" s="209">
        <f t="shared" si="231"/>
        <v>1</v>
      </c>
      <c r="AI157" s="209">
        <f t="shared" si="231"/>
        <v>0</v>
      </c>
      <c r="AJ157" s="209">
        <f t="shared" si="231"/>
        <v>0</v>
      </c>
      <c r="AK157" s="209">
        <f t="shared" si="231"/>
        <v>0</v>
      </c>
      <c r="AL157" s="209">
        <f t="shared" si="231"/>
        <v>1.5964096873843502E-3</v>
      </c>
      <c r="AM157" s="209">
        <f t="shared" ref="AM157:AX157" si="232">IF(ISERROR(AM153/AM$152),0,AM153/AM$152)</f>
        <v>0</v>
      </c>
      <c r="AN157" s="209">
        <f t="shared" si="232"/>
        <v>0</v>
      </c>
      <c r="AO157" s="209">
        <f t="shared" si="232"/>
        <v>0.22373824168744927</v>
      </c>
      <c r="AP157" s="209">
        <f t="shared" si="232"/>
        <v>8.516873914495196E-2</v>
      </c>
      <c r="AQ157" s="209">
        <f t="shared" si="232"/>
        <v>1.1337920886051336E-2</v>
      </c>
      <c r="AR157" s="209">
        <f t="shared" si="232"/>
        <v>2.7325392392134898E-4</v>
      </c>
      <c r="AS157" s="209">
        <f t="shared" si="232"/>
        <v>0</v>
      </c>
      <c r="AT157" s="209">
        <f t="shared" si="232"/>
        <v>0</v>
      </c>
      <c r="AU157" s="209">
        <f t="shared" si="232"/>
        <v>0</v>
      </c>
      <c r="AV157" s="209">
        <f t="shared" si="232"/>
        <v>0</v>
      </c>
      <c r="AW157" s="209">
        <f t="shared" si="232"/>
        <v>0</v>
      </c>
      <c r="AX157" s="209">
        <f t="shared" si="232"/>
        <v>0</v>
      </c>
      <c r="AY157" s="206"/>
      <c r="AZ157" s="209">
        <f t="shared" ref="AZ157:BC158" si="233">IF(ISERROR(AZ153/AZ$152),0,AZ153/AZ$152)</f>
        <v>0</v>
      </c>
      <c r="BA157" s="209">
        <f t="shared" si="233"/>
        <v>0</v>
      </c>
      <c r="BB157" s="209">
        <f t="shared" si="233"/>
        <v>1</v>
      </c>
      <c r="BC157" s="209">
        <f t="shared" si="233"/>
        <v>1</v>
      </c>
      <c r="BD157" s="206"/>
      <c r="BE157" s="209">
        <f t="shared" ref="BE157:BH158" si="234">IF(ISERROR(BE153/BE$152),0,BE153/BE$152)</f>
        <v>1</v>
      </c>
      <c r="BF157" s="209">
        <f t="shared" si="234"/>
        <v>1</v>
      </c>
      <c r="BG157" s="209">
        <f t="shared" si="234"/>
        <v>1</v>
      </c>
      <c r="BH157" s="209">
        <f t="shared" si="234"/>
        <v>1.5964096873843502E-3</v>
      </c>
      <c r="BI157" s="210"/>
      <c r="BJ157" s="209">
        <f t="shared" ref="BJ157:BM158" si="235">IF(ISERROR(BJ153/BJ$152),0,BJ153/BJ$152)</f>
        <v>9.3447495620543747E-2</v>
      </c>
      <c r="BK157" s="209">
        <f t="shared" si="235"/>
        <v>1.3311534882118703E-2</v>
      </c>
      <c r="BL157" s="209">
        <f t="shared" si="235"/>
        <v>0</v>
      </c>
      <c r="BM157" s="209">
        <f t="shared" si="235"/>
        <v>0</v>
      </c>
      <c r="BN157" s="210"/>
      <c r="BO157" s="209">
        <f t="shared" ref="BO157:BQ158" si="236">IF(ISERROR(BO153/BO$152),0,BO153/BO$152)</f>
        <v>1</v>
      </c>
      <c r="BP157" s="209">
        <f t="shared" si="236"/>
        <v>0.18334723920048454</v>
      </c>
      <c r="BQ157" s="209">
        <f t="shared" si="236"/>
        <v>2.668529801589312E-2</v>
      </c>
    </row>
    <row r="158" spans="2:69" x14ac:dyDescent="0.35">
      <c r="B158" s="1" t="str">
        <f>B154</f>
        <v>MTN</v>
      </c>
      <c r="C158" s="208">
        <f>IF(ISERROR(C154/C$120),0,C154/C$120)</f>
        <v>0</v>
      </c>
      <c r="D158" s="208">
        <f t="shared" ref="D158:V158" si="237">IF(ISERROR(D154/D$120),0,D154/D$120)</f>
        <v>0</v>
      </c>
      <c r="E158" s="208">
        <f t="shared" si="237"/>
        <v>0</v>
      </c>
      <c r="F158" s="208">
        <f t="shared" si="237"/>
        <v>0</v>
      </c>
      <c r="G158" s="208">
        <f t="shared" si="237"/>
        <v>0</v>
      </c>
      <c r="H158" s="208">
        <f t="shared" si="237"/>
        <v>0</v>
      </c>
      <c r="I158" s="208">
        <f t="shared" si="237"/>
        <v>0</v>
      </c>
      <c r="J158" s="208">
        <f t="shared" si="237"/>
        <v>0</v>
      </c>
      <c r="K158" s="208">
        <f t="shared" si="237"/>
        <v>0</v>
      </c>
      <c r="L158" s="208">
        <f t="shared" si="237"/>
        <v>0</v>
      </c>
      <c r="M158" s="208">
        <f t="shared" si="237"/>
        <v>0</v>
      </c>
      <c r="N158" s="208">
        <f t="shared" si="237"/>
        <v>0</v>
      </c>
      <c r="O158" s="208">
        <f t="shared" si="237"/>
        <v>0</v>
      </c>
      <c r="P158" s="208">
        <f t="shared" si="237"/>
        <v>0</v>
      </c>
      <c r="Q158" s="208">
        <f t="shared" si="237"/>
        <v>0</v>
      </c>
      <c r="R158" s="208">
        <f t="shared" si="237"/>
        <v>0</v>
      </c>
      <c r="S158" s="208">
        <f t="shared" si="237"/>
        <v>0</v>
      </c>
      <c r="T158" s="208">
        <f t="shared" si="237"/>
        <v>0</v>
      </c>
      <c r="U158" s="208">
        <f t="shared" si="237"/>
        <v>0</v>
      </c>
      <c r="V158" s="208">
        <f t="shared" si="237"/>
        <v>0</v>
      </c>
      <c r="W158" s="209">
        <f t="shared" si="230"/>
        <v>0</v>
      </c>
      <c r="X158" s="209">
        <f t="shared" si="230"/>
        <v>0</v>
      </c>
      <c r="Y158" s="209">
        <f t="shared" si="230"/>
        <v>0</v>
      </c>
      <c r="Z158" s="209">
        <f t="shared" si="230"/>
        <v>0</v>
      </c>
      <c r="AA158" s="209">
        <f t="shared" ref="AA158:AL158" si="238">IF(ISERROR(AA154/AA$152),0,AA154/AA$152)</f>
        <v>0</v>
      </c>
      <c r="AB158" s="209">
        <f t="shared" si="238"/>
        <v>0</v>
      </c>
      <c r="AC158" s="209">
        <f t="shared" si="238"/>
        <v>0</v>
      </c>
      <c r="AD158" s="209">
        <f t="shared" si="238"/>
        <v>0</v>
      </c>
      <c r="AE158" s="209">
        <f t="shared" si="238"/>
        <v>0</v>
      </c>
      <c r="AF158" s="209">
        <f t="shared" si="238"/>
        <v>0</v>
      </c>
      <c r="AG158" s="209">
        <f t="shared" si="238"/>
        <v>0</v>
      </c>
      <c r="AH158" s="209">
        <f t="shared" si="238"/>
        <v>0</v>
      </c>
      <c r="AI158" s="209">
        <f t="shared" si="238"/>
        <v>0</v>
      </c>
      <c r="AJ158" s="209">
        <f t="shared" si="238"/>
        <v>0</v>
      </c>
      <c r="AK158" s="209">
        <f t="shared" si="238"/>
        <v>0</v>
      </c>
      <c r="AL158" s="209">
        <f t="shared" si="238"/>
        <v>0.99840359031261561</v>
      </c>
      <c r="AM158" s="209">
        <f t="shared" ref="AM158:AX158" si="239">IF(ISERROR(AM154/AM$152),0,AM154/AM$152)</f>
        <v>1</v>
      </c>
      <c r="AN158" s="209">
        <f t="shared" si="239"/>
        <v>1</v>
      </c>
      <c r="AO158" s="209">
        <f t="shared" si="239"/>
        <v>0.77626175831255073</v>
      </c>
      <c r="AP158" s="209">
        <f t="shared" si="239"/>
        <v>0.91483126085504807</v>
      </c>
      <c r="AQ158" s="209">
        <f t="shared" si="239"/>
        <v>0.98866207911394866</v>
      </c>
      <c r="AR158" s="209">
        <f t="shared" si="239"/>
        <v>0.9997267460760787</v>
      </c>
      <c r="AS158" s="209">
        <f t="shared" si="239"/>
        <v>0</v>
      </c>
      <c r="AT158" s="209">
        <f t="shared" si="239"/>
        <v>0</v>
      </c>
      <c r="AU158" s="209">
        <f t="shared" si="239"/>
        <v>0</v>
      </c>
      <c r="AV158" s="209">
        <f t="shared" si="239"/>
        <v>0</v>
      </c>
      <c r="AW158" s="209">
        <f t="shared" si="239"/>
        <v>0</v>
      </c>
      <c r="AX158" s="209">
        <f t="shared" si="239"/>
        <v>0</v>
      </c>
      <c r="AY158" s="206"/>
      <c r="AZ158" s="209">
        <f t="shared" si="233"/>
        <v>0</v>
      </c>
      <c r="BA158" s="209">
        <f t="shared" si="233"/>
        <v>0</v>
      </c>
      <c r="BB158" s="209">
        <f t="shared" si="233"/>
        <v>0</v>
      </c>
      <c r="BC158" s="209">
        <f t="shared" si="233"/>
        <v>0</v>
      </c>
      <c r="BD158" s="206"/>
      <c r="BE158" s="209">
        <f t="shared" si="234"/>
        <v>0</v>
      </c>
      <c r="BF158" s="209">
        <f t="shared" si="234"/>
        <v>0</v>
      </c>
      <c r="BG158" s="209">
        <f t="shared" si="234"/>
        <v>0</v>
      </c>
      <c r="BH158" s="209">
        <f t="shared" si="234"/>
        <v>0.99840359031261561</v>
      </c>
      <c r="BI158" s="210"/>
      <c r="BJ158" s="209">
        <f t="shared" si="235"/>
        <v>0.90655250437945623</v>
      </c>
      <c r="BK158" s="209">
        <f t="shared" si="235"/>
        <v>0.98668846511788133</v>
      </c>
      <c r="BL158" s="209">
        <f t="shared" si="235"/>
        <v>0</v>
      </c>
      <c r="BM158" s="209">
        <f t="shared" si="235"/>
        <v>0</v>
      </c>
      <c r="BN158" s="210"/>
      <c r="BO158" s="209">
        <f t="shared" si="236"/>
        <v>0</v>
      </c>
      <c r="BP158" s="209">
        <f t="shared" si="236"/>
        <v>0.81665276079951543</v>
      </c>
      <c r="BQ158" s="209">
        <f t="shared" si="236"/>
        <v>0.97331470198410686</v>
      </c>
    </row>
    <row r="159" spans="2:69" x14ac:dyDescent="0.35">
      <c r="B159" s="22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206"/>
      <c r="AZ159" s="93"/>
      <c r="BA159" s="93"/>
      <c r="BB159" s="93"/>
      <c r="BC159" s="93"/>
      <c r="BD159" s="206"/>
      <c r="BE159" s="93"/>
      <c r="BF159" s="93"/>
      <c r="BG159" s="93"/>
      <c r="BH159" s="93"/>
      <c r="BI159" s="206"/>
      <c r="BJ159" s="93"/>
      <c r="BK159" s="93"/>
      <c r="BL159" s="93"/>
      <c r="BM159" s="93"/>
      <c r="BN159" s="206"/>
      <c r="BO159" s="93"/>
      <c r="BP159" s="93"/>
      <c r="BQ159" s="93"/>
    </row>
    <row r="160" spans="2:69" x14ac:dyDescent="0.35">
      <c r="B160" s="21" t="s">
        <v>59</v>
      </c>
      <c r="C160" s="57">
        <f>C161+C162</f>
        <v>0</v>
      </c>
      <c r="D160" s="57">
        <f t="shared" ref="D160:W160" si="240">D161+D162</f>
        <v>0</v>
      </c>
      <c r="E160" s="57">
        <f t="shared" si="240"/>
        <v>0</v>
      </c>
      <c r="F160" s="57">
        <f t="shared" si="240"/>
        <v>0</v>
      </c>
      <c r="G160" s="57">
        <f t="shared" si="240"/>
        <v>0</v>
      </c>
      <c r="H160" s="57">
        <f t="shared" si="240"/>
        <v>0</v>
      </c>
      <c r="I160" s="57">
        <f t="shared" si="240"/>
        <v>0</v>
      </c>
      <c r="J160" s="57">
        <f t="shared" si="240"/>
        <v>0</v>
      </c>
      <c r="K160" s="57">
        <f t="shared" si="240"/>
        <v>0</v>
      </c>
      <c r="L160" s="57">
        <f t="shared" si="240"/>
        <v>0</v>
      </c>
      <c r="M160" s="57">
        <f t="shared" si="240"/>
        <v>0</v>
      </c>
      <c r="N160" s="57">
        <f t="shared" si="240"/>
        <v>0</v>
      </c>
      <c r="O160" s="57">
        <f t="shared" si="240"/>
        <v>0</v>
      </c>
      <c r="P160" s="57">
        <f t="shared" si="240"/>
        <v>0</v>
      </c>
      <c r="Q160" s="57">
        <f t="shared" si="240"/>
        <v>0</v>
      </c>
      <c r="R160" s="57">
        <f t="shared" si="240"/>
        <v>0</v>
      </c>
      <c r="S160" s="57">
        <f t="shared" si="240"/>
        <v>0</v>
      </c>
      <c r="T160" s="57">
        <f t="shared" si="240"/>
        <v>0</v>
      </c>
      <c r="U160" s="57">
        <f t="shared" si="240"/>
        <v>0</v>
      </c>
      <c r="V160" s="57">
        <f t="shared" si="240"/>
        <v>0</v>
      </c>
      <c r="W160" s="57">
        <f t="shared" si="240"/>
        <v>2193422.2050000001</v>
      </c>
      <c r="X160" s="57">
        <f>X161+X162</f>
        <v>6222049.5990000004</v>
      </c>
      <c r="Y160" s="57">
        <f>Y161+Y162</f>
        <v>9228026.2660000008</v>
      </c>
      <c r="Z160" s="57">
        <f>Z161+Z162</f>
        <v>4629580.3990000002</v>
      </c>
      <c r="AA160" s="57">
        <f t="shared" ref="AA160:AL160" si="241">AA161+AA162</f>
        <v>6095342.4369999999</v>
      </c>
      <c r="AB160" s="57">
        <f t="shared" si="241"/>
        <v>842528.56900000002</v>
      </c>
      <c r="AC160" s="57">
        <f t="shared" si="241"/>
        <v>2212764.79</v>
      </c>
      <c r="AD160" s="57">
        <f t="shared" si="241"/>
        <v>2462080.4950000001</v>
      </c>
      <c r="AE160" s="57">
        <f t="shared" si="241"/>
        <v>2188292.5699999998</v>
      </c>
      <c r="AF160" s="57">
        <f t="shared" si="241"/>
        <v>95109.024000000005</v>
      </c>
      <c r="AG160" s="57">
        <f t="shared" si="241"/>
        <v>189355.97099999999</v>
      </c>
      <c r="AH160" s="57">
        <f t="shared" si="241"/>
        <v>0</v>
      </c>
      <c r="AI160" s="57">
        <f t="shared" si="241"/>
        <v>0</v>
      </c>
      <c r="AJ160" s="57">
        <f t="shared" si="241"/>
        <v>0</v>
      </c>
      <c r="AK160" s="57">
        <f t="shared" si="241"/>
        <v>0</v>
      </c>
      <c r="AL160" s="57">
        <f t="shared" si="241"/>
        <v>50825</v>
      </c>
      <c r="AM160" s="57">
        <f t="shared" ref="AM160:AX160" si="242">AM161+AM162</f>
        <v>0</v>
      </c>
      <c r="AN160" s="57">
        <f t="shared" si="242"/>
        <v>24300</v>
      </c>
      <c r="AO160" s="57">
        <f t="shared" si="242"/>
        <v>0</v>
      </c>
      <c r="AP160" s="57">
        <f t="shared" si="242"/>
        <v>2</v>
      </c>
      <c r="AQ160" s="57">
        <f t="shared" si="242"/>
        <v>0</v>
      </c>
      <c r="AR160" s="57">
        <f t="shared" si="242"/>
        <v>49401.5</v>
      </c>
      <c r="AS160" s="57">
        <f t="shared" si="242"/>
        <v>0</v>
      </c>
      <c r="AT160" s="57">
        <f t="shared" si="242"/>
        <v>0</v>
      </c>
      <c r="AU160" s="57">
        <f t="shared" si="242"/>
        <v>0</v>
      </c>
      <c r="AV160" s="57">
        <f t="shared" si="242"/>
        <v>0</v>
      </c>
      <c r="AW160" s="57">
        <f t="shared" si="242"/>
        <v>0</v>
      </c>
      <c r="AX160" s="57">
        <f t="shared" si="242"/>
        <v>0</v>
      </c>
      <c r="AY160" s="206"/>
      <c r="AZ160" s="57">
        <f>SUM(AZ161:AZ162)</f>
        <v>0</v>
      </c>
      <c r="BA160" s="57">
        <f>SUM(BA161:BA162)</f>
        <v>0</v>
      </c>
      <c r="BB160" s="57">
        <f>SUM(BB161:BB162)</f>
        <v>2193422.2050000001</v>
      </c>
      <c r="BC160" s="57">
        <f>SUM(BC161:BC162)</f>
        <v>20079656.264000002</v>
      </c>
      <c r="BD160" s="206"/>
      <c r="BE160" s="57">
        <f>SUM(BE161:BE162)</f>
        <v>9150635.7960000001</v>
      </c>
      <c r="BF160" s="57">
        <f>SUM(BF161:BF162)</f>
        <v>4745482.0889999997</v>
      </c>
      <c r="BG160" s="57">
        <f>SUM(BG161:BG162)</f>
        <v>189355.97099999999</v>
      </c>
      <c r="BH160" s="57">
        <f>SUM(BH161:BH162)</f>
        <v>50825</v>
      </c>
      <c r="BI160" s="94"/>
      <c r="BJ160" s="57">
        <f>SUM(BJ161:BJ162)</f>
        <v>24300</v>
      </c>
      <c r="BK160" s="57">
        <f>SUM(BK161:BK162)</f>
        <v>49403.5</v>
      </c>
      <c r="BL160" s="57">
        <f>SUM(BL161:BL162)</f>
        <v>0</v>
      </c>
      <c r="BM160" s="57">
        <f>SUM(BM161:BM162)</f>
        <v>0</v>
      </c>
      <c r="BN160" s="94"/>
      <c r="BO160" s="57">
        <f>SUM(BO161:BO162)</f>
        <v>22273078.469000004</v>
      </c>
      <c r="BP160" s="57">
        <f>SUM(BP161:BP162)</f>
        <v>14136298.856000001</v>
      </c>
      <c r="BQ160" s="57">
        <f>SUM(BQ161:BQ162)</f>
        <v>73703.5</v>
      </c>
    </row>
    <row r="161" spans="2:69" x14ac:dyDescent="0.35">
      <c r="B161" s="1" t="s">
        <v>1</v>
      </c>
      <c r="C161" s="219">
        <f>AIRTEL!C43</f>
        <v>0</v>
      </c>
      <c r="D161" s="219">
        <f>AIRTEL!D43</f>
        <v>0</v>
      </c>
      <c r="E161" s="219">
        <f>AIRTEL!E43</f>
        <v>0</v>
      </c>
      <c r="F161" s="219">
        <f>AIRTEL!F43</f>
        <v>0</v>
      </c>
      <c r="G161" s="219">
        <f>AIRTEL!G43</f>
        <v>0</v>
      </c>
      <c r="H161" s="219">
        <f>AIRTEL!H43</f>
        <v>0</v>
      </c>
      <c r="I161" s="219">
        <f>AIRTEL!I43</f>
        <v>0</v>
      </c>
      <c r="J161" s="219">
        <f>AIRTEL!J43</f>
        <v>0</v>
      </c>
      <c r="K161" s="219">
        <f>AIRTEL!K43</f>
        <v>0</v>
      </c>
      <c r="L161" s="219">
        <f>AIRTEL!L43</f>
        <v>0</v>
      </c>
      <c r="M161" s="219">
        <f>AIRTEL!M43</f>
        <v>0</v>
      </c>
      <c r="N161" s="219">
        <f>AIRTEL!N43</f>
        <v>0</v>
      </c>
      <c r="O161" s="219">
        <f>AIRTEL!O43</f>
        <v>0</v>
      </c>
      <c r="P161" s="219">
        <f>AIRTEL!P43</f>
        <v>0</v>
      </c>
      <c r="Q161" s="219">
        <f>AIRTEL!Q43</f>
        <v>0</v>
      </c>
      <c r="R161" s="219">
        <f>AIRTEL!R43</f>
        <v>0</v>
      </c>
      <c r="S161" s="219">
        <f>AIRTEL!S43</f>
        <v>0</v>
      </c>
      <c r="T161" s="219">
        <f>AIRTEL!T43</f>
        <v>0</v>
      </c>
      <c r="U161" s="219">
        <f>AIRTEL!U43</f>
        <v>0</v>
      </c>
      <c r="V161" s="219">
        <f>AIRTEL!V43</f>
        <v>0</v>
      </c>
      <c r="W161" s="219">
        <f>AIRTEL!W43</f>
        <v>2193422.2050000001</v>
      </c>
      <c r="X161" s="219">
        <f>AIRTEL!X43</f>
        <v>6222049.5990000004</v>
      </c>
      <c r="Y161" s="219">
        <f>AIRTEL!Y43</f>
        <v>9228026.2660000008</v>
      </c>
      <c r="Z161" s="219">
        <f>AIRTEL!Z43</f>
        <v>4629580.3990000002</v>
      </c>
      <c r="AA161" s="219">
        <f>AIRTEL!AA43</f>
        <v>6095342.4369999999</v>
      </c>
      <c r="AB161" s="219">
        <f>AIRTEL!AB43</f>
        <v>842528.56900000002</v>
      </c>
      <c r="AC161" s="219">
        <f>AIRTEL!AC43</f>
        <v>2212764.79</v>
      </c>
      <c r="AD161" s="219">
        <f>AIRTEL!AD43</f>
        <v>2462080.4950000001</v>
      </c>
      <c r="AE161" s="219">
        <f>AIRTEL!AE43</f>
        <v>2188292.5699999998</v>
      </c>
      <c r="AF161" s="219">
        <f>AIRTEL!AF43</f>
        <v>95109.024000000005</v>
      </c>
      <c r="AG161" s="219">
        <f>AIRTEL!AG43</f>
        <v>189355.97099999999</v>
      </c>
      <c r="AH161" s="219">
        <f>AIRTEL!AH43</f>
        <v>0</v>
      </c>
      <c r="AI161" s="219">
        <f>AIRTEL!AI43</f>
        <v>0</v>
      </c>
      <c r="AJ161" s="219">
        <f>AIRTEL!AJ43</f>
        <v>0</v>
      </c>
      <c r="AK161" s="219">
        <f>AIRTEL!AK43</f>
        <v>0</v>
      </c>
      <c r="AL161" s="219">
        <f>AIRTEL!AL43</f>
        <v>50825</v>
      </c>
      <c r="AM161" s="219">
        <f>AIRTEL!AM43</f>
        <v>0</v>
      </c>
      <c r="AN161" s="219">
        <f>AIRTEL!AN43</f>
        <v>24300</v>
      </c>
      <c r="AO161" s="219">
        <f>AIRTEL!AO43</f>
        <v>0</v>
      </c>
      <c r="AP161" s="219">
        <f>AIRTEL!AP43</f>
        <v>2</v>
      </c>
      <c r="AQ161" s="219">
        <f>AIRTEL!AQ43</f>
        <v>0</v>
      </c>
      <c r="AR161" s="219">
        <f>AIRTEL!AR43</f>
        <v>49401.5</v>
      </c>
      <c r="AS161" s="219">
        <f>AIRTEL!AS43</f>
        <v>0</v>
      </c>
      <c r="AT161" s="219">
        <f>AIRTEL!AT43</f>
        <v>0</v>
      </c>
      <c r="AU161" s="219">
        <f>AIRTEL!AU43</f>
        <v>0</v>
      </c>
      <c r="AV161" s="219">
        <f>AIRTEL!AV43</f>
        <v>0</v>
      </c>
      <c r="AW161" s="219">
        <f>AIRTEL!AW43</f>
        <v>0</v>
      </c>
      <c r="AX161" s="219">
        <f>AIRTEL!AX43</f>
        <v>0</v>
      </c>
      <c r="AY161" s="206"/>
      <c r="AZ161" s="219">
        <f>SUM(O161:Q161)</f>
        <v>0</v>
      </c>
      <c r="BA161" s="219">
        <f>SUM(R161:T161)</f>
        <v>0</v>
      </c>
      <c r="BB161" s="219">
        <f>SUM(U161:W161)</f>
        <v>2193422.2050000001</v>
      </c>
      <c r="BC161" s="219">
        <f>SUM(X161:Z161)</f>
        <v>20079656.264000002</v>
      </c>
      <c r="BD161" s="212"/>
      <c r="BE161" s="219">
        <f>SUM(AA161:AC161)</f>
        <v>9150635.7960000001</v>
      </c>
      <c r="BF161" s="219">
        <f>SUM(AD161:AF161)</f>
        <v>4745482.0889999997</v>
      </c>
      <c r="BG161" s="219">
        <f>SUM(AG161:AI161)</f>
        <v>189355.97099999999</v>
      </c>
      <c r="BH161" s="219">
        <f>SUM(AJ161:AL161)</f>
        <v>50825</v>
      </c>
      <c r="BI161" s="211"/>
      <c r="BJ161" s="219">
        <f>SUM(AM161:AO161)</f>
        <v>24300</v>
      </c>
      <c r="BK161" s="219">
        <f>SUM(AP161:AR161)</f>
        <v>49403.5</v>
      </c>
      <c r="BL161" s="219">
        <f>SUM(AS161:AU161)</f>
        <v>0</v>
      </c>
      <c r="BM161" s="219">
        <f>SUM(AV161:AX161)</f>
        <v>0</v>
      </c>
      <c r="BN161" s="212"/>
      <c r="BO161" s="219">
        <f>SUM(AZ161:BC161)</f>
        <v>22273078.469000004</v>
      </c>
      <c r="BP161" s="219">
        <f>SUM(BE161:BH161)</f>
        <v>14136298.856000001</v>
      </c>
      <c r="BQ161" s="219">
        <f>SUM(BJ161:BM161)</f>
        <v>73703.5</v>
      </c>
    </row>
    <row r="162" spans="2:69" x14ac:dyDescent="0.35">
      <c r="B162" s="1" t="s">
        <v>0</v>
      </c>
      <c r="C162" s="219">
        <f>MTN!C43</f>
        <v>0</v>
      </c>
      <c r="D162" s="219">
        <f>MTN!D43</f>
        <v>0</v>
      </c>
      <c r="E162" s="219">
        <f>MTN!E43</f>
        <v>0</v>
      </c>
      <c r="F162" s="219">
        <f>MTN!F43</f>
        <v>0</v>
      </c>
      <c r="G162" s="219">
        <f>MTN!G43</f>
        <v>0</v>
      </c>
      <c r="H162" s="219">
        <f>MTN!H43</f>
        <v>0</v>
      </c>
      <c r="I162" s="219">
        <f>MTN!I43</f>
        <v>0</v>
      </c>
      <c r="J162" s="219">
        <f>MTN!J43</f>
        <v>0</v>
      </c>
      <c r="K162" s="219">
        <f>MTN!K43</f>
        <v>0</v>
      </c>
      <c r="L162" s="219">
        <f>MTN!L43</f>
        <v>0</v>
      </c>
      <c r="M162" s="219">
        <f>MTN!M43</f>
        <v>0</v>
      </c>
      <c r="N162" s="219">
        <f>MTN!N43</f>
        <v>0</v>
      </c>
      <c r="O162" s="219">
        <f>MTN!O43</f>
        <v>0</v>
      </c>
      <c r="P162" s="219">
        <f>MTN!P43</f>
        <v>0</v>
      </c>
      <c r="Q162" s="219">
        <f>MTN!Q43</f>
        <v>0</v>
      </c>
      <c r="R162" s="219">
        <f>MTN!R43</f>
        <v>0</v>
      </c>
      <c r="S162" s="219">
        <f>MTN!S43</f>
        <v>0</v>
      </c>
      <c r="T162" s="219">
        <f>MTN!T43</f>
        <v>0</v>
      </c>
      <c r="U162" s="219">
        <f>MTN!U43</f>
        <v>0</v>
      </c>
      <c r="V162" s="219">
        <f>MTN!V43</f>
        <v>0</v>
      </c>
      <c r="W162" s="219">
        <f>MTN!W43</f>
        <v>0</v>
      </c>
      <c r="X162" s="219">
        <f>MTN!X43</f>
        <v>0</v>
      </c>
      <c r="Y162" s="219">
        <f>MTN!Y43</f>
        <v>0</v>
      </c>
      <c r="Z162" s="219">
        <f>MTN!Z43</f>
        <v>0</v>
      </c>
      <c r="AA162" s="219">
        <f>MTN!AA43</f>
        <v>0</v>
      </c>
      <c r="AB162" s="219">
        <f>MTN!AB43</f>
        <v>0</v>
      </c>
      <c r="AC162" s="219">
        <f>MTN!AC43</f>
        <v>0</v>
      </c>
      <c r="AD162" s="219">
        <f>MTN!AD43</f>
        <v>0</v>
      </c>
      <c r="AE162" s="219">
        <f>MTN!AE43</f>
        <v>0</v>
      </c>
      <c r="AF162" s="219">
        <f>MTN!AF43</f>
        <v>0</v>
      </c>
      <c r="AG162" s="219">
        <f>MTN!AG43</f>
        <v>0</v>
      </c>
      <c r="AH162" s="219">
        <f>MTN!AH43</f>
        <v>0</v>
      </c>
      <c r="AI162" s="219">
        <f>MTN!AI43</f>
        <v>0</v>
      </c>
      <c r="AJ162" s="219">
        <f>MTN!AJ43</f>
        <v>0</v>
      </c>
      <c r="AK162" s="219">
        <f>MTN!AK43</f>
        <v>0</v>
      </c>
      <c r="AL162" s="219">
        <f>MTN!AL43</f>
        <v>0</v>
      </c>
      <c r="AM162" s="219">
        <f>MTN!AM43</f>
        <v>0</v>
      </c>
      <c r="AN162" s="219">
        <f>MTN!AN43</f>
        <v>0</v>
      </c>
      <c r="AO162" s="219">
        <f>MTN!AO43</f>
        <v>0</v>
      </c>
      <c r="AP162" s="219">
        <f>MTN!AP43</f>
        <v>0</v>
      </c>
      <c r="AQ162" s="219">
        <f>MTN!AQ43</f>
        <v>0</v>
      </c>
      <c r="AR162" s="219">
        <f>MTN!AR43</f>
        <v>0</v>
      </c>
      <c r="AS162" s="219">
        <f>MTN!AS43</f>
        <v>0</v>
      </c>
      <c r="AT162" s="219">
        <f>MTN!AT43</f>
        <v>0</v>
      </c>
      <c r="AU162" s="219">
        <f>MTN!AU43</f>
        <v>0</v>
      </c>
      <c r="AV162" s="219">
        <f>MTN!AV43</f>
        <v>0</v>
      </c>
      <c r="AW162" s="219">
        <f>MTN!AW43</f>
        <v>0</v>
      </c>
      <c r="AX162" s="219">
        <f>MTN!AX43</f>
        <v>0</v>
      </c>
      <c r="AY162" s="206"/>
      <c r="AZ162" s="219">
        <f>SUM(O162:Q162)</f>
        <v>0</v>
      </c>
      <c r="BA162" s="219">
        <f>SUM(R162:T162)</f>
        <v>0</v>
      </c>
      <c r="BB162" s="219">
        <f>SUM(U162:W162)</f>
        <v>0</v>
      </c>
      <c r="BC162" s="219">
        <f>SUM(X162:Z162)</f>
        <v>0</v>
      </c>
      <c r="BD162" s="212"/>
      <c r="BE162" s="219">
        <f>SUM(AA162:AC162)</f>
        <v>0</v>
      </c>
      <c r="BF162" s="219">
        <f>SUM(AD162:AF162)</f>
        <v>0</v>
      </c>
      <c r="BG162" s="219">
        <f>SUM(AG162:AI162)</f>
        <v>0</v>
      </c>
      <c r="BH162" s="219">
        <f>SUM(AJ162:AL162)</f>
        <v>0</v>
      </c>
      <c r="BI162" s="211"/>
      <c r="BJ162" s="219">
        <f>SUM(AM162:AO162)</f>
        <v>0</v>
      </c>
      <c r="BK162" s="219">
        <f>SUM(AP162:AR162)</f>
        <v>0</v>
      </c>
      <c r="BL162" s="219">
        <f>SUM(AS162:AU162)</f>
        <v>0</v>
      </c>
      <c r="BM162" s="219">
        <f>SUM(AV162:AX162)</f>
        <v>0</v>
      </c>
      <c r="BN162" s="212"/>
      <c r="BO162" s="219">
        <f>SUM(AZ162:BC162)</f>
        <v>0</v>
      </c>
      <c r="BP162" s="219">
        <f>SUM(BE162:BH162)</f>
        <v>0</v>
      </c>
      <c r="BQ162" s="219">
        <f>SUM(BJ162:BM162)</f>
        <v>0</v>
      </c>
    </row>
    <row r="163" spans="2:69" x14ac:dyDescent="0.35">
      <c r="C163" s="218">
        <f>C160-'Vue Globale du Marché'!C43</f>
        <v>0</v>
      </c>
      <c r="D163" s="218">
        <f>D160-'Vue Globale du Marché'!D43</f>
        <v>0</v>
      </c>
      <c r="E163" s="218">
        <f>E160-'Vue Globale du Marché'!E43</f>
        <v>0</v>
      </c>
      <c r="F163" s="218">
        <f>F160-'Vue Globale du Marché'!F43</f>
        <v>0</v>
      </c>
      <c r="G163" s="218">
        <f>G160-'Vue Globale du Marché'!G43</f>
        <v>0</v>
      </c>
      <c r="H163" s="218">
        <f>H160-'Vue Globale du Marché'!H43</f>
        <v>0</v>
      </c>
      <c r="I163" s="218">
        <f>I160-'Vue Globale du Marché'!I43</f>
        <v>0</v>
      </c>
      <c r="J163" s="218">
        <f>J160-'Vue Globale du Marché'!J43</f>
        <v>0</v>
      </c>
      <c r="K163" s="218">
        <f>K160-'Vue Globale du Marché'!K43</f>
        <v>0</v>
      </c>
      <c r="L163" s="218">
        <f>L160-'Vue Globale du Marché'!L43</f>
        <v>0</v>
      </c>
      <c r="M163" s="218">
        <f>M160-'Vue Globale du Marché'!M43</f>
        <v>0</v>
      </c>
      <c r="N163" s="218">
        <f>N160-'Vue Globale du Marché'!N43</f>
        <v>0</v>
      </c>
      <c r="O163" s="218">
        <f>O160-'Vue Globale du Marché'!O43</f>
        <v>0</v>
      </c>
      <c r="P163" s="218">
        <f>P160-'Vue Globale du Marché'!P43</f>
        <v>0</v>
      </c>
      <c r="Q163" s="218">
        <f>Q160-'Vue Globale du Marché'!Q43</f>
        <v>0</v>
      </c>
      <c r="R163" s="218">
        <f>R160-'Vue Globale du Marché'!R43</f>
        <v>0</v>
      </c>
      <c r="S163" s="218">
        <f>S160-'Vue Globale du Marché'!S43</f>
        <v>0</v>
      </c>
      <c r="T163" s="218">
        <f>T160-'Vue Globale du Marché'!T43</f>
        <v>0</v>
      </c>
      <c r="U163" s="218">
        <f>U160-'Vue Globale du Marché'!U43</f>
        <v>0</v>
      </c>
      <c r="V163" s="218">
        <f>V160-'Vue Globale du Marché'!V43</f>
        <v>0</v>
      </c>
      <c r="W163" s="218">
        <f>W160-'Vue Globale du Marché'!W43</f>
        <v>0</v>
      </c>
      <c r="X163" s="218">
        <f>X160-'Vue Globale du Marché'!X43</f>
        <v>0</v>
      </c>
      <c r="Y163" s="218">
        <f>Y160-'Vue Globale du Marché'!Y43</f>
        <v>0</v>
      </c>
      <c r="Z163" s="218">
        <f>Z160-'Vue Globale du Marché'!Z43</f>
        <v>0</v>
      </c>
      <c r="AA163" s="218">
        <f>AA160-'Vue Globale du Marché'!AA43</f>
        <v>0</v>
      </c>
      <c r="AB163" s="218">
        <f>AB160-'Vue Globale du Marché'!AB43</f>
        <v>0</v>
      </c>
      <c r="AC163" s="218">
        <f>AC160-'Vue Globale du Marché'!AC43</f>
        <v>0</v>
      </c>
      <c r="AD163" s="218">
        <f>AD160-'Vue Globale du Marché'!AD43</f>
        <v>0</v>
      </c>
      <c r="AE163" s="218">
        <f>AE160-'Vue Globale du Marché'!AE43</f>
        <v>0</v>
      </c>
      <c r="AF163" s="218">
        <f>AF160-'Vue Globale du Marché'!AF43</f>
        <v>0</v>
      </c>
      <c r="AG163" s="218">
        <f>AG160-'Vue Globale du Marché'!AG43</f>
        <v>0</v>
      </c>
      <c r="AH163" s="218">
        <f>AH160-'Vue Globale du Marché'!AH43</f>
        <v>0</v>
      </c>
      <c r="AI163" s="218">
        <f>AI160-'Vue Globale du Marché'!AI43</f>
        <v>0</v>
      </c>
      <c r="AJ163" s="218">
        <f>AJ160-'Vue Globale du Marché'!AJ43</f>
        <v>0</v>
      </c>
      <c r="AK163" s="218">
        <f>AK160-'Vue Globale du Marché'!AK43</f>
        <v>0</v>
      </c>
      <c r="AL163" s="218">
        <f>AL160-'Vue Globale du Marché'!AL43</f>
        <v>0</v>
      </c>
      <c r="AM163" s="218">
        <f>AM160-'Vue Globale du Marché'!AM43</f>
        <v>0</v>
      </c>
      <c r="AN163" s="218">
        <f>AN160-'Vue Globale du Marché'!AN43</f>
        <v>0</v>
      </c>
      <c r="AO163" s="218">
        <f>AO160-'Vue Globale du Marché'!AO43</f>
        <v>0</v>
      </c>
      <c r="AP163" s="218">
        <f>AP160-'Vue Globale du Marché'!AP43</f>
        <v>0</v>
      </c>
      <c r="AQ163" s="218">
        <f>AQ160-'Vue Globale du Marché'!AQ43</f>
        <v>0</v>
      </c>
      <c r="AR163" s="218">
        <f>AR160-'Vue Globale du Marché'!AR43</f>
        <v>0</v>
      </c>
      <c r="AS163" s="218">
        <f>AS160-'Vue Globale du Marché'!AS43</f>
        <v>0</v>
      </c>
      <c r="AT163" s="218">
        <f>AT160-'Vue Globale du Marché'!AT43</f>
        <v>0</v>
      </c>
      <c r="AU163" s="218">
        <f>AU160-'Vue Globale du Marché'!AU43</f>
        <v>0</v>
      </c>
      <c r="AV163" s="218">
        <f>AV160-'Vue Globale du Marché'!AV43</f>
        <v>0</v>
      </c>
      <c r="AW163" s="218">
        <f>AW160-'Vue Globale du Marché'!AW43</f>
        <v>0</v>
      </c>
      <c r="AX163" s="218">
        <f>AX160-'Vue Globale du Marché'!AX43</f>
        <v>0</v>
      </c>
      <c r="AY163" s="218"/>
      <c r="AZ163" s="218">
        <f>AZ160-'Vue Globale du Marché'!AZ43</f>
        <v>0</v>
      </c>
      <c r="BA163" s="218">
        <f>BA160-'Vue Globale du Marché'!BA43</f>
        <v>0</v>
      </c>
      <c r="BB163" s="218">
        <f>BB160-'Vue Globale du Marché'!BB43</f>
        <v>0</v>
      </c>
      <c r="BC163" s="218">
        <f>BC160-'Vue Globale du Marché'!BC43</f>
        <v>0</v>
      </c>
      <c r="BD163" s="218"/>
      <c r="BE163" s="218">
        <f>BE160-'Vue Globale du Marché'!BE43</f>
        <v>0</v>
      </c>
      <c r="BF163" s="218">
        <f>BF160-'Vue Globale du Marché'!BF43</f>
        <v>0</v>
      </c>
      <c r="BG163" s="218">
        <f>BG160-'Vue Globale du Marché'!BG43</f>
        <v>0</v>
      </c>
      <c r="BH163" s="218">
        <f>BH160-'Vue Globale du Marché'!BH43</f>
        <v>0</v>
      </c>
      <c r="BI163" s="218"/>
      <c r="BJ163" s="218">
        <f>BJ160-'Vue Globale du Marché'!BJ43</f>
        <v>0</v>
      </c>
      <c r="BK163" s="218">
        <f>BK160-'Vue Globale du Marché'!BK43</f>
        <v>0</v>
      </c>
      <c r="BL163" s="218">
        <f>BL160-'Vue Globale du Marché'!BL43</f>
        <v>0</v>
      </c>
      <c r="BM163" s="218">
        <f>BM160-'Vue Globale du Marché'!BM43</f>
        <v>0</v>
      </c>
      <c r="BN163" s="218"/>
      <c r="BO163" s="218">
        <f>BO160-'Vue Globale du Marché'!BO43</f>
        <v>0</v>
      </c>
      <c r="BP163" s="218">
        <f>BP160-'Vue Globale du Marché'!BP43</f>
        <v>0</v>
      </c>
      <c r="BQ163" s="218">
        <f>BQ160-'Vue Globale du Marché'!BQ43</f>
        <v>0</v>
      </c>
    </row>
    <row r="164" spans="2:69" x14ac:dyDescent="0.35">
      <c r="B164" s="3" t="s">
        <v>58</v>
      </c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206"/>
      <c r="AZ164" s="93"/>
      <c r="BA164" s="93"/>
      <c r="BB164" s="93"/>
      <c r="BC164" s="93"/>
      <c r="BD164" s="206"/>
      <c r="BE164" s="93"/>
      <c r="BF164" s="93"/>
      <c r="BG164" s="93"/>
      <c r="BH164" s="93"/>
      <c r="BI164" s="206"/>
      <c r="BJ164" s="93"/>
      <c r="BK164" s="93"/>
      <c r="BL164" s="93"/>
      <c r="BM164" s="93"/>
      <c r="BN164" s="206"/>
      <c r="BO164" s="93"/>
      <c r="BP164" s="93"/>
      <c r="BQ164" s="93"/>
    </row>
    <row r="165" spans="2:69" x14ac:dyDescent="0.35">
      <c r="B165" s="1" t="str">
        <f>B161</f>
        <v>AIRTEL</v>
      </c>
      <c r="C165" s="209">
        <f>IF(ISERROR(C161/C$160),0,C161/C$160)</f>
        <v>0</v>
      </c>
      <c r="D165" s="209">
        <f t="shared" ref="D165:AL165" si="243">IF(ISERROR(D161/D$160),0,D161/D$160)</f>
        <v>0</v>
      </c>
      <c r="E165" s="209">
        <f t="shared" si="243"/>
        <v>0</v>
      </c>
      <c r="F165" s="209">
        <f t="shared" si="243"/>
        <v>0</v>
      </c>
      <c r="G165" s="209">
        <f t="shared" si="243"/>
        <v>0</v>
      </c>
      <c r="H165" s="209">
        <f t="shared" si="243"/>
        <v>0</v>
      </c>
      <c r="I165" s="209">
        <f t="shared" si="243"/>
        <v>0</v>
      </c>
      <c r="J165" s="209">
        <f t="shared" si="243"/>
        <v>0</v>
      </c>
      <c r="K165" s="209">
        <f t="shared" si="243"/>
        <v>0</v>
      </c>
      <c r="L165" s="209">
        <f t="shared" si="243"/>
        <v>0</v>
      </c>
      <c r="M165" s="209">
        <f t="shared" si="243"/>
        <v>0</v>
      </c>
      <c r="N165" s="209">
        <f t="shared" si="243"/>
        <v>0</v>
      </c>
      <c r="O165" s="209">
        <f t="shared" si="243"/>
        <v>0</v>
      </c>
      <c r="P165" s="209">
        <f t="shared" si="243"/>
        <v>0</v>
      </c>
      <c r="Q165" s="209">
        <f t="shared" si="243"/>
        <v>0</v>
      </c>
      <c r="R165" s="209">
        <f t="shared" si="243"/>
        <v>0</v>
      </c>
      <c r="S165" s="209">
        <f t="shared" si="243"/>
        <v>0</v>
      </c>
      <c r="T165" s="209">
        <f t="shared" si="243"/>
        <v>0</v>
      </c>
      <c r="U165" s="209">
        <f t="shared" si="243"/>
        <v>0</v>
      </c>
      <c r="V165" s="209">
        <f t="shared" si="243"/>
        <v>0</v>
      </c>
      <c r="W165" s="209">
        <f t="shared" si="243"/>
        <v>1</v>
      </c>
      <c r="X165" s="209">
        <f t="shared" si="243"/>
        <v>1</v>
      </c>
      <c r="Y165" s="209">
        <f t="shared" si="243"/>
        <v>1</v>
      </c>
      <c r="Z165" s="209">
        <f t="shared" si="243"/>
        <v>1</v>
      </c>
      <c r="AA165" s="209">
        <f t="shared" si="243"/>
        <v>1</v>
      </c>
      <c r="AB165" s="209">
        <f t="shared" si="243"/>
        <v>1</v>
      </c>
      <c r="AC165" s="209">
        <f t="shared" si="243"/>
        <v>1</v>
      </c>
      <c r="AD165" s="209">
        <f t="shared" si="243"/>
        <v>1</v>
      </c>
      <c r="AE165" s="209">
        <f t="shared" si="243"/>
        <v>1</v>
      </c>
      <c r="AF165" s="209">
        <f t="shared" si="243"/>
        <v>1</v>
      </c>
      <c r="AG165" s="209">
        <f t="shared" si="243"/>
        <v>1</v>
      </c>
      <c r="AH165" s="209">
        <f t="shared" si="243"/>
        <v>0</v>
      </c>
      <c r="AI165" s="209">
        <f t="shared" si="243"/>
        <v>0</v>
      </c>
      <c r="AJ165" s="209">
        <f t="shared" si="243"/>
        <v>0</v>
      </c>
      <c r="AK165" s="209">
        <f t="shared" si="243"/>
        <v>0</v>
      </c>
      <c r="AL165" s="209">
        <f t="shared" si="243"/>
        <v>1</v>
      </c>
      <c r="AM165" s="209">
        <f t="shared" ref="AM165:AX165" si="244">IF(ISERROR(AM161/AM$160),0,AM161/AM$160)</f>
        <v>0</v>
      </c>
      <c r="AN165" s="209">
        <f t="shared" si="244"/>
        <v>1</v>
      </c>
      <c r="AO165" s="209">
        <f t="shared" si="244"/>
        <v>0</v>
      </c>
      <c r="AP165" s="209">
        <f t="shared" si="244"/>
        <v>1</v>
      </c>
      <c r="AQ165" s="209">
        <f t="shared" si="244"/>
        <v>0</v>
      </c>
      <c r="AR165" s="209">
        <f t="shared" si="244"/>
        <v>1</v>
      </c>
      <c r="AS165" s="209">
        <f t="shared" si="244"/>
        <v>0</v>
      </c>
      <c r="AT165" s="209">
        <f t="shared" si="244"/>
        <v>0</v>
      </c>
      <c r="AU165" s="209">
        <f t="shared" si="244"/>
        <v>0</v>
      </c>
      <c r="AV165" s="209">
        <f t="shared" si="244"/>
        <v>0</v>
      </c>
      <c r="AW165" s="209">
        <f t="shared" si="244"/>
        <v>0</v>
      </c>
      <c r="AX165" s="209">
        <f t="shared" si="244"/>
        <v>0</v>
      </c>
      <c r="AY165" s="206"/>
      <c r="AZ165" s="209">
        <f t="shared" ref="AZ165:BC166" si="245">IF(ISERROR(AZ161/AZ$160),0,AZ161/AZ$160)</f>
        <v>0</v>
      </c>
      <c r="BA165" s="209">
        <f t="shared" si="245"/>
        <v>0</v>
      </c>
      <c r="BB165" s="209">
        <f t="shared" si="245"/>
        <v>1</v>
      </c>
      <c r="BC165" s="209">
        <f t="shared" si="245"/>
        <v>1</v>
      </c>
      <c r="BD165" s="206"/>
      <c r="BE165" s="209">
        <f t="shared" ref="BE165:BH166" si="246">IF(ISERROR(BE161/BE$160),0,BE161/BE$160)</f>
        <v>1</v>
      </c>
      <c r="BF165" s="209">
        <f t="shared" si="246"/>
        <v>1</v>
      </c>
      <c r="BG165" s="209">
        <f t="shared" si="246"/>
        <v>1</v>
      </c>
      <c r="BH165" s="209">
        <f t="shared" si="246"/>
        <v>1</v>
      </c>
      <c r="BI165" s="210"/>
      <c r="BJ165" s="209">
        <f t="shared" ref="BJ165:BM166" si="247">IF(ISERROR(BJ161/BJ$160),0,BJ161/BJ$160)</f>
        <v>1</v>
      </c>
      <c r="BK165" s="209">
        <f t="shared" si="247"/>
        <v>1</v>
      </c>
      <c r="BL165" s="209">
        <f t="shared" si="247"/>
        <v>0</v>
      </c>
      <c r="BM165" s="209">
        <f t="shared" si="247"/>
        <v>0</v>
      </c>
      <c r="BN165" s="210"/>
      <c r="BO165" s="209">
        <f t="shared" ref="BO165:BQ166" si="248">IF(ISERROR(BO161/BO$160),0,BO161/BO$160)</f>
        <v>1</v>
      </c>
      <c r="BP165" s="209">
        <f t="shared" si="248"/>
        <v>1</v>
      </c>
      <c r="BQ165" s="209">
        <f t="shared" si="248"/>
        <v>1</v>
      </c>
    </row>
    <row r="166" spans="2:69" x14ac:dyDescent="0.35">
      <c r="B166" s="1" t="str">
        <f>B162</f>
        <v>MTN</v>
      </c>
      <c r="C166" s="209">
        <f>IF(ISERROR(C162/C$160),0,C162/C$160)</f>
        <v>0</v>
      </c>
      <c r="D166" s="209">
        <f t="shared" ref="D166:AL166" si="249">IF(ISERROR(D162/D$160),0,D162/D$160)</f>
        <v>0</v>
      </c>
      <c r="E166" s="209">
        <f t="shared" si="249"/>
        <v>0</v>
      </c>
      <c r="F166" s="209">
        <f t="shared" si="249"/>
        <v>0</v>
      </c>
      <c r="G166" s="209">
        <f t="shared" si="249"/>
        <v>0</v>
      </c>
      <c r="H166" s="209">
        <f t="shared" si="249"/>
        <v>0</v>
      </c>
      <c r="I166" s="209">
        <f t="shared" si="249"/>
        <v>0</v>
      </c>
      <c r="J166" s="209">
        <f t="shared" si="249"/>
        <v>0</v>
      </c>
      <c r="K166" s="209">
        <f t="shared" si="249"/>
        <v>0</v>
      </c>
      <c r="L166" s="209">
        <f t="shared" si="249"/>
        <v>0</v>
      </c>
      <c r="M166" s="209">
        <f t="shared" si="249"/>
        <v>0</v>
      </c>
      <c r="N166" s="209">
        <f t="shared" si="249"/>
        <v>0</v>
      </c>
      <c r="O166" s="209">
        <f t="shared" si="249"/>
        <v>0</v>
      </c>
      <c r="P166" s="209">
        <f t="shared" si="249"/>
        <v>0</v>
      </c>
      <c r="Q166" s="209">
        <f t="shared" si="249"/>
        <v>0</v>
      </c>
      <c r="R166" s="209">
        <f t="shared" si="249"/>
        <v>0</v>
      </c>
      <c r="S166" s="209">
        <f t="shared" si="249"/>
        <v>0</v>
      </c>
      <c r="T166" s="209">
        <f t="shared" si="249"/>
        <v>0</v>
      </c>
      <c r="U166" s="209">
        <f t="shared" si="249"/>
        <v>0</v>
      </c>
      <c r="V166" s="209">
        <f t="shared" si="249"/>
        <v>0</v>
      </c>
      <c r="W166" s="209">
        <f t="shared" si="249"/>
        <v>0</v>
      </c>
      <c r="X166" s="209">
        <f t="shared" si="249"/>
        <v>0</v>
      </c>
      <c r="Y166" s="209">
        <f t="shared" si="249"/>
        <v>0</v>
      </c>
      <c r="Z166" s="209">
        <f t="shared" si="249"/>
        <v>0</v>
      </c>
      <c r="AA166" s="209">
        <f t="shared" si="249"/>
        <v>0</v>
      </c>
      <c r="AB166" s="209">
        <f t="shared" si="249"/>
        <v>0</v>
      </c>
      <c r="AC166" s="209">
        <f t="shared" si="249"/>
        <v>0</v>
      </c>
      <c r="AD166" s="209">
        <f t="shared" si="249"/>
        <v>0</v>
      </c>
      <c r="AE166" s="209">
        <f t="shared" si="249"/>
        <v>0</v>
      </c>
      <c r="AF166" s="209">
        <f t="shared" si="249"/>
        <v>0</v>
      </c>
      <c r="AG166" s="209">
        <f t="shared" si="249"/>
        <v>0</v>
      </c>
      <c r="AH166" s="209">
        <f t="shared" si="249"/>
        <v>0</v>
      </c>
      <c r="AI166" s="209">
        <f t="shared" si="249"/>
        <v>0</v>
      </c>
      <c r="AJ166" s="209">
        <f t="shared" si="249"/>
        <v>0</v>
      </c>
      <c r="AK166" s="209">
        <f t="shared" si="249"/>
        <v>0</v>
      </c>
      <c r="AL166" s="209">
        <f t="shared" si="249"/>
        <v>0</v>
      </c>
      <c r="AM166" s="209">
        <f t="shared" ref="AM166:AX166" si="250">IF(ISERROR(AM162/AM$160),0,AM162/AM$160)</f>
        <v>0</v>
      </c>
      <c r="AN166" s="209">
        <f t="shared" si="250"/>
        <v>0</v>
      </c>
      <c r="AO166" s="209">
        <f t="shared" si="250"/>
        <v>0</v>
      </c>
      <c r="AP166" s="209">
        <f t="shared" si="250"/>
        <v>0</v>
      </c>
      <c r="AQ166" s="209">
        <f t="shared" si="250"/>
        <v>0</v>
      </c>
      <c r="AR166" s="209">
        <f t="shared" si="250"/>
        <v>0</v>
      </c>
      <c r="AS166" s="209">
        <f t="shared" si="250"/>
        <v>0</v>
      </c>
      <c r="AT166" s="209">
        <f t="shared" si="250"/>
        <v>0</v>
      </c>
      <c r="AU166" s="209">
        <f t="shared" si="250"/>
        <v>0</v>
      </c>
      <c r="AV166" s="209">
        <f t="shared" si="250"/>
        <v>0</v>
      </c>
      <c r="AW166" s="209">
        <f t="shared" si="250"/>
        <v>0</v>
      </c>
      <c r="AX166" s="209">
        <f t="shared" si="250"/>
        <v>0</v>
      </c>
      <c r="AY166" s="206"/>
      <c r="AZ166" s="209">
        <f t="shared" si="245"/>
        <v>0</v>
      </c>
      <c r="BA166" s="209">
        <f t="shared" si="245"/>
        <v>0</v>
      </c>
      <c r="BB166" s="209">
        <f t="shared" si="245"/>
        <v>0</v>
      </c>
      <c r="BC166" s="209">
        <f t="shared" si="245"/>
        <v>0</v>
      </c>
      <c r="BD166" s="206"/>
      <c r="BE166" s="209">
        <f t="shared" si="246"/>
        <v>0</v>
      </c>
      <c r="BF166" s="209">
        <f t="shared" si="246"/>
        <v>0</v>
      </c>
      <c r="BG166" s="209">
        <f t="shared" si="246"/>
        <v>0</v>
      </c>
      <c r="BH166" s="209">
        <f t="shared" si="246"/>
        <v>0</v>
      </c>
      <c r="BI166" s="210"/>
      <c r="BJ166" s="209">
        <f t="shared" si="247"/>
        <v>0</v>
      </c>
      <c r="BK166" s="209">
        <f t="shared" si="247"/>
        <v>0</v>
      </c>
      <c r="BL166" s="209">
        <f t="shared" si="247"/>
        <v>0</v>
      </c>
      <c r="BM166" s="209">
        <f t="shared" si="247"/>
        <v>0</v>
      </c>
      <c r="BN166" s="210"/>
      <c r="BO166" s="209">
        <f t="shared" si="248"/>
        <v>0</v>
      </c>
      <c r="BP166" s="209">
        <f t="shared" si="248"/>
        <v>0</v>
      </c>
      <c r="BQ166" s="209">
        <f t="shared" si="248"/>
        <v>0</v>
      </c>
    </row>
    <row r="167" spans="2:69" x14ac:dyDescent="0.35">
      <c r="B167" s="12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206"/>
      <c r="AZ167" s="84"/>
      <c r="BA167" s="84"/>
      <c r="BB167" s="84"/>
      <c r="BC167" s="84"/>
      <c r="BD167" s="206"/>
      <c r="BE167" s="84"/>
      <c r="BF167" s="84"/>
      <c r="BG167" s="84"/>
      <c r="BH167" s="84"/>
      <c r="BI167" s="206"/>
      <c r="BJ167" s="84"/>
      <c r="BK167" s="84"/>
      <c r="BL167" s="84"/>
      <c r="BM167" s="84"/>
      <c r="BN167" s="206"/>
      <c r="BO167" s="84"/>
      <c r="BP167" s="84"/>
      <c r="BQ167" s="84"/>
    </row>
    <row r="168" spans="2:69" s="23" customFormat="1" ht="14.5" customHeight="1" x14ac:dyDescent="0.35">
      <c r="B168" s="64" t="s">
        <v>41</v>
      </c>
      <c r="C168" s="57">
        <f t="shared" ref="C168:AJ168" si="251">SUM(C169:C170)</f>
        <v>0</v>
      </c>
      <c r="D168" s="57">
        <f t="shared" si="251"/>
        <v>0</v>
      </c>
      <c r="E168" s="57">
        <f t="shared" si="251"/>
        <v>0</v>
      </c>
      <c r="F168" s="57">
        <f t="shared" si="251"/>
        <v>0</v>
      </c>
      <c r="G168" s="57">
        <f t="shared" si="251"/>
        <v>0</v>
      </c>
      <c r="H168" s="57">
        <f t="shared" si="251"/>
        <v>0</v>
      </c>
      <c r="I168" s="57">
        <f t="shared" si="251"/>
        <v>0</v>
      </c>
      <c r="J168" s="57">
        <f t="shared" si="251"/>
        <v>0</v>
      </c>
      <c r="K168" s="57">
        <f t="shared" si="251"/>
        <v>0</v>
      </c>
      <c r="L168" s="57">
        <f t="shared" si="251"/>
        <v>0</v>
      </c>
      <c r="M168" s="57">
        <f t="shared" si="251"/>
        <v>0</v>
      </c>
      <c r="N168" s="57">
        <f t="shared" si="251"/>
        <v>0</v>
      </c>
      <c r="O168" s="57">
        <f t="shared" si="251"/>
        <v>0</v>
      </c>
      <c r="P168" s="57">
        <f t="shared" si="251"/>
        <v>0</v>
      </c>
      <c r="Q168" s="57">
        <f t="shared" si="251"/>
        <v>0</v>
      </c>
      <c r="R168" s="57">
        <f t="shared" si="251"/>
        <v>0</v>
      </c>
      <c r="S168" s="57">
        <f t="shared" si="251"/>
        <v>0</v>
      </c>
      <c r="T168" s="57">
        <f t="shared" si="251"/>
        <v>0</v>
      </c>
      <c r="U168" s="57">
        <f t="shared" si="251"/>
        <v>0</v>
      </c>
      <c r="V168" s="57">
        <f t="shared" si="251"/>
        <v>0</v>
      </c>
      <c r="W168" s="57">
        <f t="shared" si="251"/>
        <v>270858.49621867103</v>
      </c>
      <c r="X168" s="57">
        <f t="shared" si="251"/>
        <v>342646.41287220013</v>
      </c>
      <c r="Y168" s="57">
        <f t="shared" si="251"/>
        <v>365668.68471339543</v>
      </c>
      <c r="Z168" s="57">
        <f t="shared" si="251"/>
        <v>573419.1200153993</v>
      </c>
      <c r="AA168" s="57">
        <f t="shared" si="251"/>
        <v>562366.21310779778</v>
      </c>
      <c r="AB168" s="57">
        <f t="shared" si="251"/>
        <v>627996.84500000009</v>
      </c>
      <c r="AC168" s="57">
        <f t="shared" si="251"/>
        <v>770811.00864839996</v>
      </c>
      <c r="AD168" s="57">
        <f t="shared" si="251"/>
        <v>820716.89708810009</v>
      </c>
      <c r="AE168" s="57">
        <f t="shared" si="251"/>
        <v>911210.20333685761</v>
      </c>
      <c r="AF168" s="57">
        <f t="shared" si="251"/>
        <v>952324.9705258701</v>
      </c>
      <c r="AG168" s="57">
        <f t="shared" si="251"/>
        <v>1081909.7480285948</v>
      </c>
      <c r="AH168" s="57">
        <f t="shared" si="251"/>
        <v>1117414.519791665</v>
      </c>
      <c r="AI168" s="57">
        <f t="shared" si="251"/>
        <v>1137891.8290393692</v>
      </c>
      <c r="AJ168" s="57">
        <f t="shared" si="251"/>
        <v>1068393.8272216988</v>
      </c>
      <c r="AK168" s="57">
        <f t="shared" ref="AK168:AW168" si="252">SUM(AK169:AK170)</f>
        <v>983120.25879704801</v>
      </c>
      <c r="AL168" s="57">
        <f t="shared" ref="AL168:AX168" si="253">SUM(AL169:AL170)</f>
        <v>1267957.6878499999</v>
      </c>
      <c r="AM168" s="57">
        <f t="shared" si="252"/>
        <v>927895.54710052093</v>
      </c>
      <c r="AN168" s="57">
        <f t="shared" si="253"/>
        <v>966643.81892008404</v>
      </c>
      <c r="AO168" s="57">
        <f t="shared" si="252"/>
        <v>1128250.514777737</v>
      </c>
      <c r="AP168" s="57">
        <f t="shared" si="253"/>
        <v>570716.53503921791</v>
      </c>
      <c r="AQ168" s="57">
        <f t="shared" si="252"/>
        <v>753658.63675606553</v>
      </c>
      <c r="AR168" s="57">
        <f t="shared" si="253"/>
        <v>858061.43812920747</v>
      </c>
      <c r="AS168" s="57">
        <f t="shared" si="252"/>
        <v>0</v>
      </c>
      <c r="AT168" s="57">
        <f t="shared" si="253"/>
        <v>0</v>
      </c>
      <c r="AU168" s="57">
        <f t="shared" si="252"/>
        <v>0</v>
      </c>
      <c r="AV168" s="57">
        <f t="shared" si="253"/>
        <v>0</v>
      </c>
      <c r="AW168" s="57">
        <f t="shared" si="252"/>
        <v>0</v>
      </c>
      <c r="AX168" s="57">
        <f t="shared" si="253"/>
        <v>0</v>
      </c>
      <c r="AY168" s="220"/>
      <c r="AZ168" s="57">
        <f>SUM(AZ169:AZ170)</f>
        <v>0</v>
      </c>
      <c r="BA168" s="57">
        <f>SUM(BA169:BA170)</f>
        <v>0</v>
      </c>
      <c r="BB168" s="57">
        <f>SUM(BB169:BB170)</f>
        <v>270858.49621867103</v>
      </c>
      <c r="BC168" s="57">
        <f>SUM(BC169:BC170)</f>
        <v>1281734.217600995</v>
      </c>
      <c r="BD168" s="220"/>
      <c r="BE168" s="57">
        <f>SUM(BE169:BE170)</f>
        <v>1961174.0667561977</v>
      </c>
      <c r="BF168" s="57">
        <f>SUM(BF169:BF170)</f>
        <v>2684252.0709508276</v>
      </c>
      <c r="BG168" s="57">
        <f>SUM(BG169:BG170)</f>
        <v>3337216.0968596293</v>
      </c>
      <c r="BH168" s="57">
        <f>SUM(BH169:BH170)</f>
        <v>3319471.7738687471</v>
      </c>
      <c r="BI168" s="202"/>
      <c r="BJ168" s="57">
        <f>SUM(BJ169:BJ170)</f>
        <v>3022789.8807983422</v>
      </c>
      <c r="BK168" s="57">
        <f>SUM(BK169:BK170)</f>
        <v>2182436.6099244906</v>
      </c>
      <c r="BL168" s="57">
        <f>SUM(BL169:BL170)</f>
        <v>0</v>
      </c>
      <c r="BM168" s="57">
        <f>SUM(BM169:BM170)</f>
        <v>0</v>
      </c>
      <c r="BN168" s="202"/>
      <c r="BO168" s="57">
        <f>SUM(BO169:BO170)</f>
        <v>1552592.7138196658</v>
      </c>
      <c r="BP168" s="57">
        <f>SUM(BP169:BP170)</f>
        <v>11302114.008435402</v>
      </c>
      <c r="BQ168" s="57">
        <f>SUM(BQ169:BQ170)</f>
        <v>5205226.4907228332</v>
      </c>
    </row>
    <row r="169" spans="2:69" ht="15" customHeight="1" x14ac:dyDescent="0.35">
      <c r="B169" s="1" t="str">
        <f>B6</f>
        <v>AIRTEL</v>
      </c>
      <c r="C169" s="219">
        <f>AIRTEL!C55</f>
        <v>0</v>
      </c>
      <c r="D169" s="219">
        <f>AIRTEL!D55</f>
        <v>0</v>
      </c>
      <c r="E169" s="219">
        <f>AIRTEL!E55</f>
        <v>0</v>
      </c>
      <c r="F169" s="219">
        <f>AIRTEL!F55</f>
        <v>0</v>
      </c>
      <c r="G169" s="219">
        <f>AIRTEL!G55</f>
        <v>0</v>
      </c>
      <c r="H169" s="219">
        <f>AIRTEL!H55</f>
        <v>0</v>
      </c>
      <c r="I169" s="219">
        <f>AIRTEL!I55</f>
        <v>0</v>
      </c>
      <c r="J169" s="219">
        <f>AIRTEL!J55</f>
        <v>0</v>
      </c>
      <c r="K169" s="219">
        <f>AIRTEL!K55</f>
        <v>0</v>
      </c>
      <c r="L169" s="219">
        <f>AIRTEL!L55</f>
        <v>0</v>
      </c>
      <c r="M169" s="219">
        <f>AIRTEL!M55</f>
        <v>0</v>
      </c>
      <c r="N169" s="219">
        <f>AIRTEL!N55</f>
        <v>0</v>
      </c>
      <c r="O169" s="219">
        <f>AIRTEL!O55</f>
        <v>0</v>
      </c>
      <c r="P169" s="219">
        <f>AIRTEL!P55</f>
        <v>0</v>
      </c>
      <c r="Q169" s="219">
        <f>AIRTEL!Q55</f>
        <v>0</v>
      </c>
      <c r="R169" s="219">
        <f>AIRTEL!R55</f>
        <v>0</v>
      </c>
      <c r="S169" s="219">
        <f>AIRTEL!S55</f>
        <v>0</v>
      </c>
      <c r="T169" s="219">
        <f>AIRTEL!T55</f>
        <v>0</v>
      </c>
      <c r="U169" s="219">
        <f>AIRTEL!U55</f>
        <v>0</v>
      </c>
      <c r="V169" s="219">
        <f>AIRTEL!V55</f>
        <v>0</v>
      </c>
      <c r="W169" s="219">
        <f>AIRTEL!W55</f>
        <v>55581.143218671059</v>
      </c>
      <c r="X169" s="219">
        <f>AIRTEL!X55</f>
        <v>66475.697872200195</v>
      </c>
      <c r="Y169" s="219">
        <f>AIRTEL!Y55</f>
        <v>61707.157713395456</v>
      </c>
      <c r="Z169" s="219">
        <f>AIRTEL!Z55</f>
        <v>80045.791015399387</v>
      </c>
      <c r="AA169" s="219">
        <f>AIRTEL!AA55</f>
        <v>70466.277868100515</v>
      </c>
      <c r="AB169" s="219">
        <f>AIRTEL!AB55</f>
        <v>70997.883000000002</v>
      </c>
      <c r="AC169" s="219">
        <f>AIRTEL!AC55</f>
        <v>86338.275648399998</v>
      </c>
      <c r="AD169" s="219">
        <f>AIRTEL!AD55</f>
        <v>94995.423088100011</v>
      </c>
      <c r="AE169" s="219">
        <f>AIRTEL!AE55</f>
        <v>109657.20585998672</v>
      </c>
      <c r="AF169" s="219">
        <f>AIRTEL!AF55</f>
        <v>126697.65934</v>
      </c>
      <c r="AG169" s="219">
        <f>AIRTEL!AG55</f>
        <v>158133.85399999999</v>
      </c>
      <c r="AH169" s="219">
        <f>AIRTEL!AH55</f>
        <v>193434.66361000002</v>
      </c>
      <c r="AI169" s="219">
        <f>AIRTEL!AI55</f>
        <v>199109.54729000002</v>
      </c>
      <c r="AJ169" s="219">
        <f>AIRTEL!AJ55</f>
        <v>209692.4394</v>
      </c>
      <c r="AK169" s="219">
        <f>AIRTEL!AK55</f>
        <v>190725.62020999999</v>
      </c>
      <c r="AL169" s="219">
        <f>AIRTEL!AL55</f>
        <v>280460.76685000001</v>
      </c>
      <c r="AM169" s="219">
        <f>AIRTEL!AM55</f>
        <v>301264.14668000001</v>
      </c>
      <c r="AN169" s="219">
        <f>AIRTEL!AN55</f>
        <v>265857.51982000005</v>
      </c>
      <c r="AO169" s="219">
        <f>AIRTEL!AO55</f>
        <v>285465.23757</v>
      </c>
      <c r="AP169" s="219">
        <f>AIRTEL!AP55</f>
        <v>133894.20567</v>
      </c>
      <c r="AQ169" s="219">
        <f>AIRTEL!AQ55</f>
        <v>143180.31941376123</v>
      </c>
      <c r="AR169" s="219">
        <f>AIRTEL!AR55</f>
        <v>177896.63815443835</v>
      </c>
      <c r="AS169" s="219">
        <f>AIRTEL!AS55</f>
        <v>0</v>
      </c>
      <c r="AT169" s="219">
        <f>AIRTEL!AT55</f>
        <v>0</v>
      </c>
      <c r="AU169" s="219">
        <f>AIRTEL!AU55</f>
        <v>0</v>
      </c>
      <c r="AV169" s="219">
        <f>AIRTEL!AV55</f>
        <v>0</v>
      </c>
      <c r="AW169" s="219">
        <f>AIRTEL!AW55</f>
        <v>0</v>
      </c>
      <c r="AX169" s="219">
        <f>AIRTEL!AX55</f>
        <v>0</v>
      </c>
      <c r="AY169" s="206"/>
      <c r="AZ169" s="219">
        <f>SUM(O169:Q169)</f>
        <v>0</v>
      </c>
      <c r="BA169" s="219">
        <f>SUM(R169:T169)</f>
        <v>0</v>
      </c>
      <c r="BB169" s="219">
        <f>SUM(U169:W169)</f>
        <v>55581.143218671059</v>
      </c>
      <c r="BC169" s="219">
        <f>SUM(X169:Z169)</f>
        <v>208228.64660099504</v>
      </c>
      <c r="BD169" s="212"/>
      <c r="BE169" s="219">
        <f>SUM(AA169:AC169)</f>
        <v>227802.43651650054</v>
      </c>
      <c r="BF169" s="219">
        <f>SUM(AD169:AF169)</f>
        <v>331350.28828808671</v>
      </c>
      <c r="BG169" s="219">
        <f>SUM(AG169:AI169)</f>
        <v>550678.0649</v>
      </c>
      <c r="BH169" s="219">
        <f>SUM(AJ169:AL169)</f>
        <v>680878.82646000001</v>
      </c>
      <c r="BI169" s="211"/>
      <c r="BJ169" s="219">
        <f>SUM(AM169:AO169)</f>
        <v>852586.90407000005</v>
      </c>
      <c r="BK169" s="219">
        <f>SUM(AP169:AR169)</f>
        <v>454971.16323819954</v>
      </c>
      <c r="BL169" s="219">
        <f>SUM(AS169:AU169)</f>
        <v>0</v>
      </c>
      <c r="BM169" s="219">
        <f>SUM(AV169:AX169)</f>
        <v>0</v>
      </c>
      <c r="BN169" s="212"/>
      <c r="BO169" s="219">
        <f>SUM(AZ169:BC169)</f>
        <v>263809.78981966607</v>
      </c>
      <c r="BP169" s="219">
        <f>SUM(BE169:BH169)</f>
        <v>1790709.6161645874</v>
      </c>
      <c r="BQ169" s="219">
        <f>SUM(BJ169:BM169)</f>
        <v>1307558.0673081996</v>
      </c>
    </row>
    <row r="170" spans="2:69" x14ac:dyDescent="0.35">
      <c r="B170" s="1" t="str">
        <f>B7</f>
        <v>MTN</v>
      </c>
      <c r="C170" s="219">
        <f>MTN!C55</f>
        <v>0</v>
      </c>
      <c r="D170" s="219">
        <f>MTN!D55</f>
        <v>0</v>
      </c>
      <c r="E170" s="219">
        <f>MTN!E55</f>
        <v>0</v>
      </c>
      <c r="F170" s="219">
        <f>MTN!F55</f>
        <v>0</v>
      </c>
      <c r="G170" s="219">
        <f>MTN!G55</f>
        <v>0</v>
      </c>
      <c r="H170" s="219">
        <f>MTN!H55</f>
        <v>0</v>
      </c>
      <c r="I170" s="219">
        <f>MTN!I55</f>
        <v>0</v>
      </c>
      <c r="J170" s="219">
        <f>MTN!J55</f>
        <v>0</v>
      </c>
      <c r="K170" s="219">
        <f>MTN!K55</f>
        <v>0</v>
      </c>
      <c r="L170" s="219">
        <f>MTN!L55</f>
        <v>0</v>
      </c>
      <c r="M170" s="219">
        <f>MTN!M55</f>
        <v>0</v>
      </c>
      <c r="N170" s="219">
        <f>MTN!N55</f>
        <v>0</v>
      </c>
      <c r="O170" s="219">
        <f>MTN!O55</f>
        <v>0</v>
      </c>
      <c r="P170" s="219">
        <f>MTN!P55</f>
        <v>0</v>
      </c>
      <c r="Q170" s="219">
        <f>MTN!Q55</f>
        <v>0</v>
      </c>
      <c r="R170" s="219">
        <f>MTN!R55</f>
        <v>0</v>
      </c>
      <c r="S170" s="219">
        <f>MTN!S55</f>
        <v>0</v>
      </c>
      <c r="T170" s="219">
        <f>MTN!T55</f>
        <v>0</v>
      </c>
      <c r="U170" s="219">
        <f>MTN!U55</f>
        <v>0</v>
      </c>
      <c r="V170" s="219">
        <f>MTN!V55</f>
        <v>0</v>
      </c>
      <c r="W170" s="219">
        <f>MTN!W55</f>
        <v>215277.35299999997</v>
      </c>
      <c r="X170" s="219">
        <f>MTN!X55</f>
        <v>276170.71499999997</v>
      </c>
      <c r="Y170" s="219">
        <f>MTN!Y55</f>
        <v>303961.527</v>
      </c>
      <c r="Z170" s="219">
        <f>MTN!Z55</f>
        <v>493373.32899999997</v>
      </c>
      <c r="AA170" s="219">
        <f>MTN!AA55</f>
        <v>491899.93523969722</v>
      </c>
      <c r="AB170" s="219">
        <f>MTN!AB55</f>
        <v>556998.96200000006</v>
      </c>
      <c r="AC170" s="219">
        <f>MTN!AC55</f>
        <v>684472.73300000001</v>
      </c>
      <c r="AD170" s="219">
        <f>MTN!AD55</f>
        <v>725721.47400000005</v>
      </c>
      <c r="AE170" s="219">
        <f>MTN!AE55</f>
        <v>801552.99747687089</v>
      </c>
      <c r="AF170" s="219">
        <f>MTN!AF55</f>
        <v>825627.31118587009</v>
      </c>
      <c r="AG170" s="219">
        <f>MTN!AG55</f>
        <v>923775.89402859483</v>
      </c>
      <c r="AH170" s="219">
        <f>MTN!AH55</f>
        <v>923979.85618166509</v>
      </c>
      <c r="AI170" s="219">
        <f>MTN!AI55</f>
        <v>938782.28174936911</v>
      </c>
      <c r="AJ170" s="219">
        <f>MTN!AJ55</f>
        <v>858701.38782169891</v>
      </c>
      <c r="AK170" s="219">
        <f>MTN!AK55</f>
        <v>792394.63858704804</v>
      </c>
      <c r="AL170" s="219">
        <f>MTN!AL55</f>
        <v>987496.92099999986</v>
      </c>
      <c r="AM170" s="219">
        <f>MTN!AM55</f>
        <v>626631.40042052092</v>
      </c>
      <c r="AN170" s="219">
        <f>MTN!AN55</f>
        <v>700786.299100084</v>
      </c>
      <c r="AO170" s="219">
        <f>MTN!AO55</f>
        <v>842785.27720773697</v>
      </c>
      <c r="AP170" s="219">
        <f>MTN!AP55</f>
        <v>436822.32936921786</v>
      </c>
      <c r="AQ170" s="219">
        <f>MTN!AQ55</f>
        <v>610478.31734230428</v>
      </c>
      <c r="AR170" s="219">
        <f>MTN!AR55</f>
        <v>680164.79997476912</v>
      </c>
      <c r="AS170" s="219">
        <f>MTN!AS55</f>
        <v>0</v>
      </c>
      <c r="AT170" s="219">
        <f>MTN!AT55</f>
        <v>0</v>
      </c>
      <c r="AU170" s="219">
        <f>MTN!AU55</f>
        <v>0</v>
      </c>
      <c r="AV170" s="219">
        <f>MTN!AV55</f>
        <v>0</v>
      </c>
      <c r="AW170" s="219">
        <f>MTN!AW55</f>
        <v>0</v>
      </c>
      <c r="AX170" s="219">
        <f>MTN!AX55</f>
        <v>0</v>
      </c>
      <c r="AY170" s="206"/>
      <c r="AZ170" s="219">
        <f>SUM(O170:Q170)</f>
        <v>0</v>
      </c>
      <c r="BA170" s="219">
        <f>SUM(R170:T170)</f>
        <v>0</v>
      </c>
      <c r="BB170" s="219">
        <f>SUM(U170:W170)</f>
        <v>215277.35299999997</v>
      </c>
      <c r="BC170" s="219">
        <f>SUM(X170:Z170)</f>
        <v>1073505.571</v>
      </c>
      <c r="BD170" s="212"/>
      <c r="BE170" s="219">
        <f>SUM(AA170:AC170)</f>
        <v>1733371.6302396972</v>
      </c>
      <c r="BF170" s="219">
        <f>SUM(AD170:AF170)</f>
        <v>2352901.7826627409</v>
      </c>
      <c r="BG170" s="219">
        <f>SUM(AG170:AI170)</f>
        <v>2786538.0319596292</v>
      </c>
      <c r="BH170" s="219">
        <f>SUM(AJ170:AL170)</f>
        <v>2638592.9474087469</v>
      </c>
      <c r="BI170" s="211"/>
      <c r="BJ170" s="219">
        <f>SUM(AM170:AO170)</f>
        <v>2170202.976728342</v>
      </c>
      <c r="BK170" s="219">
        <f>SUM(AP170:AR170)</f>
        <v>1727465.4466862911</v>
      </c>
      <c r="BL170" s="219">
        <f>SUM(AS170:AU170)</f>
        <v>0</v>
      </c>
      <c r="BM170" s="219">
        <f>SUM(AV170:AX170)</f>
        <v>0</v>
      </c>
      <c r="BN170" s="212"/>
      <c r="BO170" s="219">
        <f>SUM(AZ170:BC170)</f>
        <v>1288782.9239999999</v>
      </c>
      <c r="BP170" s="219">
        <f>SUM(BE170:BH170)</f>
        <v>9511404.3922708146</v>
      </c>
      <c r="BQ170" s="219">
        <f>SUM(BJ170:BM170)</f>
        <v>3897668.4234146331</v>
      </c>
    </row>
    <row r="171" spans="2:69" x14ac:dyDescent="0.35">
      <c r="B171" s="6"/>
      <c r="C171" s="218">
        <f>C168-'Vue Globale du Marché'!C55</f>
        <v>0</v>
      </c>
      <c r="D171" s="218">
        <f>D168-'Vue Globale du Marché'!D55</f>
        <v>0</v>
      </c>
      <c r="E171" s="218">
        <f>E168-'Vue Globale du Marché'!E55</f>
        <v>0</v>
      </c>
      <c r="F171" s="218">
        <f>F168-'Vue Globale du Marché'!F55</f>
        <v>0</v>
      </c>
      <c r="G171" s="218">
        <f>G168-'Vue Globale du Marché'!G55</f>
        <v>0</v>
      </c>
      <c r="H171" s="218">
        <f>H168-'Vue Globale du Marché'!H55</f>
        <v>0</v>
      </c>
      <c r="I171" s="218">
        <f>I168-'Vue Globale du Marché'!I55</f>
        <v>0</v>
      </c>
      <c r="J171" s="218">
        <f>J168-'Vue Globale du Marché'!J55</f>
        <v>0</v>
      </c>
      <c r="K171" s="218">
        <f>K168-'Vue Globale du Marché'!K55</f>
        <v>0</v>
      </c>
      <c r="L171" s="218">
        <f>L168-'Vue Globale du Marché'!L55</f>
        <v>0</v>
      </c>
      <c r="M171" s="218">
        <f>M168-'Vue Globale du Marché'!M55</f>
        <v>0</v>
      </c>
      <c r="N171" s="218">
        <f>N168-'Vue Globale du Marché'!N55</f>
        <v>0</v>
      </c>
      <c r="O171" s="218">
        <f>O168-'Vue Globale du Marché'!O55</f>
        <v>0</v>
      </c>
      <c r="P171" s="218">
        <f>P168-'Vue Globale du Marché'!P55</f>
        <v>0</v>
      </c>
      <c r="Q171" s="218">
        <f>Q168-'Vue Globale du Marché'!Q55</f>
        <v>0</v>
      </c>
      <c r="R171" s="218">
        <f>R168-'Vue Globale du Marché'!R55</f>
        <v>0</v>
      </c>
      <c r="S171" s="218">
        <f>S168-'Vue Globale du Marché'!S55</f>
        <v>0</v>
      </c>
      <c r="T171" s="218">
        <f>T168-'Vue Globale du Marché'!T55</f>
        <v>0</v>
      </c>
      <c r="U171" s="218">
        <f>U168-'Vue Globale du Marché'!U55</f>
        <v>0</v>
      </c>
      <c r="V171" s="218">
        <f>V168-'Vue Globale du Marché'!V55</f>
        <v>0</v>
      </c>
      <c r="W171" s="218">
        <f>W168-'Vue Globale du Marché'!W55</f>
        <v>0</v>
      </c>
      <c r="X171" s="218">
        <f>X168-'Vue Globale du Marché'!X55</f>
        <v>0</v>
      </c>
      <c r="Y171" s="218">
        <f>Y168-'Vue Globale du Marché'!Y55</f>
        <v>0</v>
      </c>
      <c r="Z171" s="218">
        <f>Z168-'Vue Globale du Marché'!Z55</f>
        <v>0</v>
      </c>
      <c r="AA171" s="218">
        <f>AA168-'Vue Globale du Marché'!AA55</f>
        <v>0</v>
      </c>
      <c r="AB171" s="218">
        <f>AB168-'Vue Globale du Marché'!AB55</f>
        <v>0</v>
      </c>
      <c r="AC171" s="218">
        <f>AC168-'Vue Globale du Marché'!AC55</f>
        <v>0</v>
      </c>
      <c r="AD171" s="218">
        <f>AD168-'Vue Globale du Marché'!AD55</f>
        <v>0</v>
      </c>
      <c r="AE171" s="218">
        <f>AE168-'Vue Globale du Marché'!AE55</f>
        <v>0</v>
      </c>
      <c r="AF171" s="218">
        <f>AF168-'Vue Globale du Marché'!AF55</f>
        <v>0</v>
      </c>
      <c r="AG171" s="218">
        <f>AG168-'Vue Globale du Marché'!AG55</f>
        <v>0</v>
      </c>
      <c r="AH171" s="218">
        <f>AH168-'Vue Globale du Marché'!AH55</f>
        <v>0</v>
      </c>
      <c r="AI171" s="218">
        <f>AI168-'Vue Globale du Marché'!AI55</f>
        <v>0</v>
      </c>
      <c r="AJ171" s="218">
        <f>AJ168-'Vue Globale du Marché'!AJ55</f>
        <v>0</v>
      </c>
      <c r="AK171" s="218">
        <f>AK168-'Vue Globale du Marché'!AK55</f>
        <v>0</v>
      </c>
      <c r="AL171" s="218">
        <f>AL168-'Vue Globale du Marché'!AL55</f>
        <v>0</v>
      </c>
      <c r="AM171" s="218">
        <f>AM168-'Vue Globale du Marché'!AM55</f>
        <v>0</v>
      </c>
      <c r="AN171" s="218">
        <f>AN168-'Vue Globale du Marché'!AN55</f>
        <v>0</v>
      </c>
      <c r="AO171" s="218">
        <f>AO168-'Vue Globale du Marché'!AO55</f>
        <v>0</v>
      </c>
      <c r="AP171" s="218">
        <f>AP168-'Vue Globale du Marché'!AP55</f>
        <v>0</v>
      </c>
      <c r="AQ171" s="218">
        <f>AQ168-'Vue Globale du Marché'!AQ55</f>
        <v>0</v>
      </c>
      <c r="AR171" s="218">
        <f>AR168-'Vue Globale du Marché'!AR55</f>
        <v>0</v>
      </c>
      <c r="AS171" s="218">
        <f>AS168-'Vue Globale du Marché'!AS55</f>
        <v>0</v>
      </c>
      <c r="AT171" s="218">
        <f>AT168-'Vue Globale du Marché'!AT55</f>
        <v>0</v>
      </c>
      <c r="AU171" s="218">
        <f>AU168-'Vue Globale du Marché'!AU55</f>
        <v>0</v>
      </c>
      <c r="AV171" s="218">
        <f>AV168-'Vue Globale du Marché'!AV55</f>
        <v>0</v>
      </c>
      <c r="AW171" s="218">
        <f>AW168-'Vue Globale du Marché'!AW55</f>
        <v>0</v>
      </c>
      <c r="AX171" s="218">
        <f>AX168-'Vue Globale du Marché'!AX55</f>
        <v>0</v>
      </c>
      <c r="AY171" s="218"/>
      <c r="AZ171" s="218">
        <f>AZ168-'Vue Globale du Marché'!AZ55</f>
        <v>0</v>
      </c>
      <c r="BA171" s="218">
        <f>BA168-'Vue Globale du Marché'!BA55</f>
        <v>0</v>
      </c>
      <c r="BB171" s="218">
        <f>BB168-'Vue Globale du Marché'!BB55</f>
        <v>0</v>
      </c>
      <c r="BC171" s="218">
        <f>BC168-'Vue Globale du Marché'!BC55</f>
        <v>0</v>
      </c>
      <c r="BD171" s="218"/>
      <c r="BE171" s="218">
        <f>BE168-'Vue Globale du Marché'!BE55</f>
        <v>0</v>
      </c>
      <c r="BF171" s="218">
        <f>BF168-'Vue Globale du Marché'!BF55</f>
        <v>0</v>
      </c>
      <c r="BG171" s="218">
        <f>BG168-'Vue Globale du Marché'!BG55</f>
        <v>0</v>
      </c>
      <c r="BH171" s="218">
        <f>BH168-'Vue Globale du Marché'!BH55</f>
        <v>0</v>
      </c>
      <c r="BI171" s="218"/>
      <c r="BJ171" s="218">
        <f>BJ168-'Vue Globale du Marché'!BJ55</f>
        <v>0</v>
      </c>
      <c r="BK171" s="218">
        <f>BK168-'Vue Globale du Marché'!BK55</f>
        <v>0</v>
      </c>
      <c r="BL171" s="218">
        <f>BL168-'Vue Globale du Marché'!BL55</f>
        <v>0</v>
      </c>
      <c r="BM171" s="218">
        <f>BM168-'Vue Globale du Marché'!BM55</f>
        <v>0</v>
      </c>
      <c r="BN171" s="218"/>
      <c r="BO171" s="218">
        <f>BO168-'Vue Globale du Marché'!BO55</f>
        <v>0</v>
      </c>
      <c r="BP171" s="218">
        <f>BP168-'Vue Globale du Marché'!BP55</f>
        <v>0</v>
      </c>
      <c r="BQ171" s="218">
        <f>BQ168-'Vue Globale du Marché'!BQ55</f>
        <v>0</v>
      </c>
    </row>
    <row r="172" spans="2:69" x14ac:dyDescent="0.35">
      <c r="B172" s="7" t="s">
        <v>122</v>
      </c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206"/>
      <c r="AZ172" s="93"/>
      <c r="BA172" s="93"/>
      <c r="BB172" s="93"/>
      <c r="BC172" s="93"/>
      <c r="BD172" s="206"/>
      <c r="BE172" s="93"/>
      <c r="BF172" s="93"/>
      <c r="BG172" s="93"/>
      <c r="BH172" s="93"/>
      <c r="BI172" s="206"/>
      <c r="BJ172" s="229"/>
      <c r="BK172" s="93"/>
      <c r="BL172" s="93"/>
      <c r="BM172" s="93"/>
      <c r="BN172" s="206"/>
      <c r="BO172" s="93"/>
      <c r="BP172" s="93"/>
      <c r="BQ172" s="93"/>
    </row>
    <row r="173" spans="2:69" x14ac:dyDescent="0.35">
      <c r="B173" s="1" t="str">
        <f>B169</f>
        <v>AIRTEL</v>
      </c>
      <c r="C173" s="209">
        <f>IF(ISERROR(C169/C$168),0,C169/C$168)</f>
        <v>0</v>
      </c>
      <c r="D173" s="209">
        <f t="shared" ref="D173:AL173" si="254">IF(ISERROR(D169/D$168),0,D169/D$168)</f>
        <v>0</v>
      </c>
      <c r="E173" s="209">
        <f t="shared" si="254"/>
        <v>0</v>
      </c>
      <c r="F173" s="209">
        <f t="shared" si="254"/>
        <v>0</v>
      </c>
      <c r="G173" s="209">
        <f t="shared" si="254"/>
        <v>0</v>
      </c>
      <c r="H173" s="209">
        <f t="shared" si="254"/>
        <v>0</v>
      </c>
      <c r="I173" s="209">
        <f t="shared" si="254"/>
        <v>0</v>
      </c>
      <c r="J173" s="209">
        <f t="shared" si="254"/>
        <v>0</v>
      </c>
      <c r="K173" s="209">
        <f t="shared" si="254"/>
        <v>0</v>
      </c>
      <c r="L173" s="209">
        <f t="shared" si="254"/>
        <v>0</v>
      </c>
      <c r="M173" s="209">
        <f t="shared" si="254"/>
        <v>0</v>
      </c>
      <c r="N173" s="209">
        <f t="shared" si="254"/>
        <v>0</v>
      </c>
      <c r="O173" s="209">
        <f t="shared" si="254"/>
        <v>0</v>
      </c>
      <c r="P173" s="209">
        <f t="shared" si="254"/>
        <v>0</v>
      </c>
      <c r="Q173" s="209">
        <f t="shared" si="254"/>
        <v>0</v>
      </c>
      <c r="R173" s="209">
        <f t="shared" si="254"/>
        <v>0</v>
      </c>
      <c r="S173" s="209">
        <f t="shared" si="254"/>
        <v>0</v>
      </c>
      <c r="T173" s="209">
        <f t="shared" si="254"/>
        <v>0</v>
      </c>
      <c r="U173" s="209">
        <f t="shared" si="254"/>
        <v>0</v>
      </c>
      <c r="V173" s="209">
        <f t="shared" si="254"/>
        <v>0</v>
      </c>
      <c r="W173" s="209">
        <f t="shared" si="254"/>
        <v>0.20520361736705123</v>
      </c>
      <c r="X173" s="209">
        <f t="shared" si="254"/>
        <v>0.19400669429157055</v>
      </c>
      <c r="Y173" s="209">
        <f t="shared" si="254"/>
        <v>0.16875155104342726</v>
      </c>
      <c r="Z173" s="209">
        <f t="shared" si="254"/>
        <v>0.13959386462950474</v>
      </c>
      <c r="AA173" s="209">
        <f t="shared" si="254"/>
        <v>0.12530318540774979</v>
      </c>
      <c r="AB173" s="209">
        <f t="shared" si="254"/>
        <v>0.11305452179461187</v>
      </c>
      <c r="AC173" s="209">
        <f t="shared" si="254"/>
        <v>0.1120096556480067</v>
      </c>
      <c r="AD173" s="209">
        <f t="shared" si="254"/>
        <v>0.11574688351749958</v>
      </c>
      <c r="AE173" s="209">
        <f t="shared" si="254"/>
        <v>0.12034238143780801</v>
      </c>
      <c r="AF173" s="209">
        <f t="shared" si="254"/>
        <v>0.13304036254561094</v>
      </c>
      <c r="AG173" s="209">
        <f t="shared" si="254"/>
        <v>0.1461617794720346</v>
      </c>
      <c r="AH173" s="209">
        <f t="shared" si="254"/>
        <v>0.1731091373737158</v>
      </c>
      <c r="AI173" s="209">
        <f t="shared" si="254"/>
        <v>0.17498108537969925</v>
      </c>
      <c r="AJ173" s="209">
        <f t="shared" si="254"/>
        <v>0.19626886084253595</v>
      </c>
      <c r="AK173" s="209">
        <f t="shared" si="254"/>
        <v>0.19400029498260268</v>
      </c>
      <c r="AL173" s="209">
        <f t="shared" si="254"/>
        <v>0.22119095103682884</v>
      </c>
      <c r="AM173" s="209">
        <f t="shared" ref="AM173:AX173" si="255">IF(ISERROR(AM169/AM$168),0,AM169/AM$168)</f>
        <v>0.32467463349876752</v>
      </c>
      <c r="AN173" s="209">
        <f t="shared" si="255"/>
        <v>0.27503152103844308</v>
      </c>
      <c r="AO173" s="209">
        <f t="shared" si="255"/>
        <v>0.25301582745232432</v>
      </c>
      <c r="AP173" s="209">
        <f t="shared" si="255"/>
        <v>0.23460719542811073</v>
      </c>
      <c r="AQ173" s="209">
        <f t="shared" si="255"/>
        <v>0.18998033384191679</v>
      </c>
      <c r="AR173" s="209">
        <f t="shared" si="255"/>
        <v>0.20732389342923782</v>
      </c>
      <c r="AS173" s="209">
        <f t="shared" si="255"/>
        <v>0</v>
      </c>
      <c r="AT173" s="209">
        <f t="shared" si="255"/>
        <v>0</v>
      </c>
      <c r="AU173" s="209">
        <f t="shared" si="255"/>
        <v>0</v>
      </c>
      <c r="AV173" s="209">
        <f t="shared" si="255"/>
        <v>0</v>
      </c>
      <c r="AW173" s="209">
        <f t="shared" si="255"/>
        <v>0</v>
      </c>
      <c r="AX173" s="209">
        <f t="shared" si="255"/>
        <v>0</v>
      </c>
      <c r="AY173" s="206"/>
      <c r="AZ173" s="209">
        <f t="shared" ref="AZ173:BC174" si="256">IF(ISERROR(AZ169/AZ$168),0,AZ169/AZ$168)</f>
        <v>0</v>
      </c>
      <c r="BA173" s="209">
        <f t="shared" si="256"/>
        <v>0</v>
      </c>
      <c r="BB173" s="209">
        <f t="shared" si="256"/>
        <v>0.20520361736705123</v>
      </c>
      <c r="BC173" s="209">
        <f t="shared" si="256"/>
        <v>0.16245852200991703</v>
      </c>
      <c r="BD173" s="206"/>
      <c r="BE173" s="209">
        <f t="shared" ref="BE173:BH174" si="257">IF(ISERROR(BE169/BE$168),0,BE169/BE$168)</f>
        <v>0.11615615379479709</v>
      </c>
      <c r="BF173" s="209">
        <f t="shared" si="257"/>
        <v>0.1234423144808134</v>
      </c>
      <c r="BG173" s="209">
        <f t="shared" si="257"/>
        <v>0.1650112096181594</v>
      </c>
      <c r="BH173" s="209">
        <f t="shared" si="257"/>
        <v>0.20511661880060383</v>
      </c>
      <c r="BI173" s="210"/>
      <c r="BJ173" s="209">
        <f t="shared" ref="BJ173:BM174" si="258">IF(ISERROR(BJ169/BJ$168),0,BJ169/BJ$168)</f>
        <v>0.2820529833998337</v>
      </c>
      <c r="BK173" s="209">
        <f t="shared" si="258"/>
        <v>0.20846935996640056</v>
      </c>
      <c r="BL173" s="209">
        <f t="shared" si="258"/>
        <v>0</v>
      </c>
      <c r="BM173" s="209">
        <f t="shared" si="258"/>
        <v>0</v>
      </c>
      <c r="BN173" s="210"/>
      <c r="BO173" s="209">
        <f t="shared" ref="BO173:BQ174" si="259">IF(ISERROR(BO169/BO$168),0,BO169/BO$168)</f>
        <v>0.16991564334386516</v>
      </c>
      <c r="BP173" s="209">
        <f t="shared" si="259"/>
        <v>0.15844023647505948</v>
      </c>
      <c r="BQ173" s="209">
        <f t="shared" si="259"/>
        <v>0.25120099377781796</v>
      </c>
    </row>
    <row r="174" spans="2:69" x14ac:dyDescent="0.35">
      <c r="B174" s="1" t="str">
        <f>B170</f>
        <v>MTN</v>
      </c>
      <c r="C174" s="209">
        <f>IF(ISERROR(C170/C$168),0,C170/C$168)</f>
        <v>0</v>
      </c>
      <c r="D174" s="209">
        <f t="shared" ref="D174:AL174" si="260">IF(ISERROR(D170/D$168),0,D170/D$168)</f>
        <v>0</v>
      </c>
      <c r="E174" s="209">
        <f t="shared" si="260"/>
        <v>0</v>
      </c>
      <c r="F174" s="209">
        <f t="shared" si="260"/>
        <v>0</v>
      </c>
      <c r="G174" s="209">
        <f t="shared" si="260"/>
        <v>0</v>
      </c>
      <c r="H174" s="209">
        <f t="shared" si="260"/>
        <v>0</v>
      </c>
      <c r="I174" s="209">
        <f t="shared" si="260"/>
        <v>0</v>
      </c>
      <c r="J174" s="209">
        <f t="shared" si="260"/>
        <v>0</v>
      </c>
      <c r="K174" s="209">
        <f t="shared" si="260"/>
        <v>0</v>
      </c>
      <c r="L174" s="209">
        <f t="shared" si="260"/>
        <v>0</v>
      </c>
      <c r="M174" s="209">
        <f t="shared" si="260"/>
        <v>0</v>
      </c>
      <c r="N174" s="209">
        <f t="shared" si="260"/>
        <v>0</v>
      </c>
      <c r="O174" s="209">
        <f t="shared" si="260"/>
        <v>0</v>
      </c>
      <c r="P174" s="209">
        <f t="shared" si="260"/>
        <v>0</v>
      </c>
      <c r="Q174" s="209">
        <f t="shared" si="260"/>
        <v>0</v>
      </c>
      <c r="R174" s="209">
        <f t="shared" si="260"/>
        <v>0</v>
      </c>
      <c r="S174" s="209">
        <f t="shared" si="260"/>
        <v>0</v>
      </c>
      <c r="T174" s="209">
        <f t="shared" si="260"/>
        <v>0</v>
      </c>
      <c r="U174" s="209">
        <f t="shared" si="260"/>
        <v>0</v>
      </c>
      <c r="V174" s="209">
        <f t="shared" si="260"/>
        <v>0</v>
      </c>
      <c r="W174" s="209">
        <f t="shared" si="260"/>
        <v>0.79479638263294883</v>
      </c>
      <c r="X174" s="209">
        <f t="shared" si="260"/>
        <v>0.80599330570842953</v>
      </c>
      <c r="Y174" s="209">
        <f t="shared" si="260"/>
        <v>0.83124844895657279</v>
      </c>
      <c r="Z174" s="209">
        <f t="shared" si="260"/>
        <v>0.86040613537049537</v>
      </c>
      <c r="AA174" s="209">
        <f t="shared" si="260"/>
        <v>0.87469681459225013</v>
      </c>
      <c r="AB174" s="209">
        <f t="shared" si="260"/>
        <v>0.88694547820538805</v>
      </c>
      <c r="AC174" s="209">
        <f t="shared" si="260"/>
        <v>0.88799034435199331</v>
      </c>
      <c r="AD174" s="209">
        <f t="shared" si="260"/>
        <v>0.88425311648250038</v>
      </c>
      <c r="AE174" s="209">
        <f t="shared" si="260"/>
        <v>0.87965761856219193</v>
      </c>
      <c r="AF174" s="209">
        <f t="shared" si="260"/>
        <v>0.86695963745438909</v>
      </c>
      <c r="AG174" s="209">
        <f t="shared" si="260"/>
        <v>0.85383822052796543</v>
      </c>
      <c r="AH174" s="209">
        <f t="shared" si="260"/>
        <v>0.82689086262628431</v>
      </c>
      <c r="AI174" s="209">
        <f t="shared" si="260"/>
        <v>0.82501891462030064</v>
      </c>
      <c r="AJ174" s="209">
        <f t="shared" si="260"/>
        <v>0.80373113915746408</v>
      </c>
      <c r="AK174" s="209">
        <f t="shared" si="260"/>
        <v>0.80599970501739737</v>
      </c>
      <c r="AL174" s="209">
        <f t="shared" si="260"/>
        <v>0.77880904896317116</v>
      </c>
      <c r="AM174" s="209">
        <f t="shared" ref="AM174:AX174" si="261">IF(ISERROR(AM170/AM$168),0,AM170/AM$168)</f>
        <v>0.67532536650123243</v>
      </c>
      <c r="AN174" s="209">
        <f t="shared" si="261"/>
        <v>0.72496847896155692</v>
      </c>
      <c r="AO174" s="209">
        <f t="shared" si="261"/>
        <v>0.74698417254767568</v>
      </c>
      <c r="AP174" s="209">
        <f t="shared" si="261"/>
        <v>0.76539280457188918</v>
      </c>
      <c r="AQ174" s="209">
        <f t="shared" si="261"/>
        <v>0.81001966615808318</v>
      </c>
      <c r="AR174" s="209">
        <f t="shared" si="261"/>
        <v>0.79267610657076215</v>
      </c>
      <c r="AS174" s="209">
        <f t="shared" si="261"/>
        <v>0</v>
      </c>
      <c r="AT174" s="209">
        <f t="shared" si="261"/>
        <v>0</v>
      </c>
      <c r="AU174" s="209">
        <f t="shared" si="261"/>
        <v>0</v>
      </c>
      <c r="AV174" s="209">
        <f t="shared" si="261"/>
        <v>0</v>
      </c>
      <c r="AW174" s="209">
        <f t="shared" si="261"/>
        <v>0</v>
      </c>
      <c r="AX174" s="209">
        <f t="shared" si="261"/>
        <v>0</v>
      </c>
      <c r="AY174" s="206"/>
      <c r="AZ174" s="209">
        <f t="shared" si="256"/>
        <v>0</v>
      </c>
      <c r="BA174" s="209">
        <f t="shared" si="256"/>
        <v>0</v>
      </c>
      <c r="BB174" s="209">
        <f t="shared" si="256"/>
        <v>0.79479638263294883</v>
      </c>
      <c r="BC174" s="209">
        <f t="shared" si="256"/>
        <v>0.83754147799008305</v>
      </c>
      <c r="BD174" s="206"/>
      <c r="BE174" s="209">
        <f t="shared" si="257"/>
        <v>0.88384384620520295</v>
      </c>
      <c r="BF174" s="209">
        <f t="shared" si="257"/>
        <v>0.87655768551918667</v>
      </c>
      <c r="BG174" s="209">
        <f t="shared" si="257"/>
        <v>0.8349887903818406</v>
      </c>
      <c r="BH174" s="209">
        <f t="shared" si="257"/>
        <v>0.79488338119939617</v>
      </c>
      <c r="BI174" s="210"/>
      <c r="BJ174" s="209">
        <f t="shared" si="258"/>
        <v>0.71794701660016624</v>
      </c>
      <c r="BK174" s="209">
        <f t="shared" si="258"/>
        <v>0.79153064003359952</v>
      </c>
      <c r="BL174" s="209">
        <f t="shared" si="258"/>
        <v>0</v>
      </c>
      <c r="BM174" s="209">
        <f t="shared" si="258"/>
        <v>0</v>
      </c>
      <c r="BN174" s="210"/>
      <c r="BO174" s="209">
        <f t="shared" si="259"/>
        <v>0.83008435665613489</v>
      </c>
      <c r="BP174" s="209">
        <f t="shared" si="259"/>
        <v>0.84155976352494055</v>
      </c>
      <c r="BQ174" s="209">
        <f t="shared" si="259"/>
        <v>0.74879900622218198</v>
      </c>
    </row>
    <row r="175" spans="2:69" x14ac:dyDescent="0.35"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206"/>
      <c r="AZ175" s="93"/>
      <c r="BA175" s="93"/>
      <c r="BB175" s="93"/>
      <c r="BC175" s="93"/>
      <c r="BD175" s="206"/>
      <c r="BE175" s="93"/>
      <c r="BF175" s="93"/>
      <c r="BG175" s="93"/>
      <c r="BH175" s="93"/>
      <c r="BI175" s="206"/>
      <c r="BJ175" s="93"/>
      <c r="BK175" s="93"/>
      <c r="BL175" s="93"/>
      <c r="BM175" s="93"/>
      <c r="BN175" s="206"/>
      <c r="BO175" s="93"/>
      <c r="BP175" s="93"/>
      <c r="BQ175" s="93"/>
    </row>
    <row r="176" spans="2:69" x14ac:dyDescent="0.35">
      <c r="B176" s="4" t="s">
        <v>48</v>
      </c>
      <c r="C176" s="57">
        <f t="shared" ref="C176:AJ176" si="262">SUM(C177:C178)</f>
        <v>0</v>
      </c>
      <c r="D176" s="57">
        <f t="shared" si="262"/>
        <v>0</v>
      </c>
      <c r="E176" s="57">
        <f t="shared" si="262"/>
        <v>0</v>
      </c>
      <c r="F176" s="57">
        <f t="shared" si="262"/>
        <v>0</v>
      </c>
      <c r="G176" s="57">
        <f t="shared" si="262"/>
        <v>0</v>
      </c>
      <c r="H176" s="57">
        <f t="shared" si="262"/>
        <v>0</v>
      </c>
      <c r="I176" s="57">
        <f t="shared" si="262"/>
        <v>0</v>
      </c>
      <c r="J176" s="57">
        <f t="shared" si="262"/>
        <v>0</v>
      </c>
      <c r="K176" s="57">
        <f t="shared" si="262"/>
        <v>0</v>
      </c>
      <c r="L176" s="57">
        <f t="shared" si="262"/>
        <v>0</v>
      </c>
      <c r="M176" s="57">
        <f t="shared" si="262"/>
        <v>0</v>
      </c>
      <c r="N176" s="57">
        <f t="shared" si="262"/>
        <v>0</v>
      </c>
      <c r="O176" s="57">
        <f t="shared" si="262"/>
        <v>0</v>
      </c>
      <c r="P176" s="57">
        <f t="shared" si="262"/>
        <v>0</v>
      </c>
      <c r="Q176" s="57">
        <f t="shared" si="262"/>
        <v>0</v>
      </c>
      <c r="R176" s="57">
        <f t="shared" si="262"/>
        <v>0</v>
      </c>
      <c r="S176" s="57">
        <f t="shared" si="262"/>
        <v>0</v>
      </c>
      <c r="T176" s="57">
        <f t="shared" si="262"/>
        <v>0</v>
      </c>
      <c r="U176" s="57">
        <f t="shared" si="262"/>
        <v>0</v>
      </c>
      <c r="V176" s="57">
        <f t="shared" si="262"/>
        <v>0</v>
      </c>
      <c r="W176" s="57">
        <f t="shared" si="262"/>
        <v>0</v>
      </c>
      <c r="X176" s="57">
        <f t="shared" si="262"/>
        <v>0</v>
      </c>
      <c r="Y176" s="57">
        <f t="shared" si="262"/>
        <v>0</v>
      </c>
      <c r="Z176" s="57">
        <f t="shared" si="262"/>
        <v>0</v>
      </c>
      <c r="AA176" s="57">
        <f t="shared" si="262"/>
        <v>0</v>
      </c>
      <c r="AB176" s="57">
        <f t="shared" si="262"/>
        <v>0</v>
      </c>
      <c r="AC176" s="57">
        <f t="shared" si="262"/>
        <v>0</v>
      </c>
      <c r="AD176" s="57">
        <f t="shared" si="262"/>
        <v>0</v>
      </c>
      <c r="AE176" s="57">
        <f t="shared" si="262"/>
        <v>0</v>
      </c>
      <c r="AF176" s="57">
        <f t="shared" si="262"/>
        <v>0</v>
      </c>
      <c r="AG176" s="57">
        <f t="shared" si="262"/>
        <v>0</v>
      </c>
      <c r="AH176" s="57">
        <f t="shared" si="262"/>
        <v>0</v>
      </c>
      <c r="AI176" s="57">
        <f t="shared" si="262"/>
        <v>0</v>
      </c>
      <c r="AJ176" s="57">
        <f t="shared" si="262"/>
        <v>0</v>
      </c>
      <c r="AK176" s="57">
        <f t="shared" ref="AK176:AW176" si="263">SUM(AK177:AK178)</f>
        <v>0</v>
      </c>
      <c r="AL176" s="57">
        <f t="shared" ref="AL176:AX176" si="264">SUM(AL177:AL178)</f>
        <v>0</v>
      </c>
      <c r="AM176" s="57">
        <f t="shared" si="263"/>
        <v>0</v>
      </c>
      <c r="AN176" s="57">
        <f t="shared" si="264"/>
        <v>0</v>
      </c>
      <c r="AO176" s="57">
        <f t="shared" si="263"/>
        <v>0</v>
      </c>
      <c r="AP176" s="57">
        <f t="shared" si="264"/>
        <v>0</v>
      </c>
      <c r="AQ176" s="57">
        <f t="shared" si="263"/>
        <v>0</v>
      </c>
      <c r="AR176" s="57">
        <f t="shared" si="264"/>
        <v>0</v>
      </c>
      <c r="AS176" s="57">
        <f t="shared" si="263"/>
        <v>0</v>
      </c>
      <c r="AT176" s="57">
        <f t="shared" si="264"/>
        <v>0</v>
      </c>
      <c r="AU176" s="57">
        <f t="shared" si="263"/>
        <v>0</v>
      </c>
      <c r="AV176" s="57">
        <f t="shared" si="264"/>
        <v>0</v>
      </c>
      <c r="AW176" s="57">
        <f t="shared" si="263"/>
        <v>0</v>
      </c>
      <c r="AX176" s="57">
        <f t="shared" si="264"/>
        <v>0</v>
      </c>
      <c r="AY176" s="206"/>
      <c r="AZ176" s="57">
        <f>SUM(AZ177:AZ178)</f>
        <v>0</v>
      </c>
      <c r="BA176" s="57">
        <f>SUM(BA177:BA178)</f>
        <v>0</v>
      </c>
      <c r="BB176" s="57">
        <f>SUM(BB177:BB178)</f>
        <v>0</v>
      </c>
      <c r="BC176" s="57">
        <f>SUM(BC177:BC178)</f>
        <v>0</v>
      </c>
      <c r="BD176" s="206"/>
      <c r="BE176" s="57">
        <f>SUM(BE177:BE178)</f>
        <v>0</v>
      </c>
      <c r="BF176" s="57">
        <f>SUM(BF177:BF178)</f>
        <v>0</v>
      </c>
      <c r="BG176" s="57">
        <f>SUM(BG177:BG178)</f>
        <v>0</v>
      </c>
      <c r="BH176" s="57">
        <f>SUM(BH177:BH178)</f>
        <v>0</v>
      </c>
      <c r="BI176" s="94"/>
      <c r="BJ176" s="57">
        <f>SUM(BJ177:BJ178)</f>
        <v>0</v>
      </c>
      <c r="BK176" s="57">
        <f>SUM(BK177:BK178)</f>
        <v>0</v>
      </c>
      <c r="BL176" s="57">
        <f>SUM(BL177:BL178)</f>
        <v>0</v>
      </c>
      <c r="BM176" s="57">
        <f>SUM(BM177:BM178)</f>
        <v>0</v>
      </c>
      <c r="BN176" s="94"/>
      <c r="BO176" s="57">
        <f>SUM(BO177:BO178)</f>
        <v>0</v>
      </c>
      <c r="BP176" s="57">
        <f>SUM(BP177:BP178)</f>
        <v>0</v>
      </c>
      <c r="BQ176" s="57">
        <f>SUM(BQ177:BQ178)</f>
        <v>0</v>
      </c>
    </row>
    <row r="177" spans="2:70" x14ac:dyDescent="0.35">
      <c r="B177" s="1" t="str">
        <f>B173</f>
        <v>AIRTEL</v>
      </c>
      <c r="C177" s="219">
        <f>AIRTEL!C58</f>
        <v>0</v>
      </c>
      <c r="D177" s="219">
        <f>AIRTEL!D58</f>
        <v>0</v>
      </c>
      <c r="E177" s="219">
        <f>AIRTEL!E58</f>
        <v>0</v>
      </c>
      <c r="F177" s="219">
        <f>AIRTEL!F58</f>
        <v>0</v>
      </c>
      <c r="G177" s="219">
        <f>AIRTEL!G58</f>
        <v>0</v>
      </c>
      <c r="H177" s="219">
        <f>AIRTEL!H58</f>
        <v>0</v>
      </c>
      <c r="I177" s="219">
        <f>AIRTEL!I58</f>
        <v>0</v>
      </c>
      <c r="J177" s="219">
        <f>AIRTEL!J58</f>
        <v>0</v>
      </c>
      <c r="K177" s="219">
        <f>AIRTEL!K58</f>
        <v>0</v>
      </c>
      <c r="L177" s="219">
        <f>AIRTEL!L58</f>
        <v>0</v>
      </c>
      <c r="M177" s="219">
        <f>AIRTEL!M58</f>
        <v>0</v>
      </c>
      <c r="N177" s="219">
        <f>AIRTEL!N58</f>
        <v>0</v>
      </c>
      <c r="O177" s="219">
        <f>AIRTEL!O58</f>
        <v>0</v>
      </c>
      <c r="P177" s="219">
        <f>AIRTEL!P58</f>
        <v>0</v>
      </c>
      <c r="Q177" s="219">
        <f>AIRTEL!Q58</f>
        <v>0</v>
      </c>
      <c r="R177" s="219">
        <f>AIRTEL!R58</f>
        <v>0</v>
      </c>
      <c r="S177" s="219">
        <f>AIRTEL!S58</f>
        <v>0</v>
      </c>
      <c r="T177" s="219">
        <f>AIRTEL!T58</f>
        <v>0</v>
      </c>
      <c r="U177" s="219">
        <f>AIRTEL!U58</f>
        <v>0</v>
      </c>
      <c r="V177" s="219">
        <f>AIRTEL!V58</f>
        <v>0</v>
      </c>
      <c r="W177" s="219">
        <f>AIRTEL!W58</f>
        <v>0</v>
      </c>
      <c r="X177" s="219">
        <f>AIRTEL!X58</f>
        <v>0</v>
      </c>
      <c r="Y177" s="219">
        <f>AIRTEL!Y58</f>
        <v>0</v>
      </c>
      <c r="Z177" s="219">
        <f>AIRTEL!Z58</f>
        <v>0</v>
      </c>
      <c r="AA177" s="219">
        <f>AIRTEL!AA58</f>
        <v>0</v>
      </c>
      <c r="AB177" s="219">
        <f>AIRTEL!AB58</f>
        <v>0</v>
      </c>
      <c r="AC177" s="219">
        <f>AIRTEL!AC58</f>
        <v>0</v>
      </c>
      <c r="AD177" s="219">
        <f>AIRTEL!AD58</f>
        <v>0</v>
      </c>
      <c r="AE177" s="219">
        <f>AIRTEL!AE58</f>
        <v>0</v>
      </c>
      <c r="AF177" s="219">
        <f>AIRTEL!AF58</f>
        <v>0</v>
      </c>
      <c r="AG177" s="219">
        <f>AIRTEL!AG58</f>
        <v>0</v>
      </c>
      <c r="AH177" s="219">
        <f>AIRTEL!AH58</f>
        <v>0</v>
      </c>
      <c r="AI177" s="219">
        <f>AIRTEL!AI58</f>
        <v>0</v>
      </c>
      <c r="AJ177" s="219">
        <f>AIRTEL!AJ58</f>
        <v>0</v>
      </c>
      <c r="AK177" s="219">
        <f>AIRTEL!AK58</f>
        <v>0</v>
      </c>
      <c r="AL177" s="219">
        <f>AIRTEL!AL58</f>
        <v>0</v>
      </c>
      <c r="AM177" s="219">
        <f>AIRTEL!AM58</f>
        <v>0</v>
      </c>
      <c r="AN177" s="219">
        <f>AIRTEL!AN58</f>
        <v>0</v>
      </c>
      <c r="AO177" s="219">
        <f>AIRTEL!AO58</f>
        <v>0</v>
      </c>
      <c r="AP177" s="219">
        <f>AIRTEL!AP58</f>
        <v>0</v>
      </c>
      <c r="AQ177" s="219">
        <f>AIRTEL!AQ58</f>
        <v>0</v>
      </c>
      <c r="AR177" s="219">
        <f>AIRTEL!AR58</f>
        <v>0</v>
      </c>
      <c r="AS177" s="219">
        <f>AIRTEL!AS58</f>
        <v>0</v>
      </c>
      <c r="AT177" s="219">
        <f>AIRTEL!AT58</f>
        <v>0</v>
      </c>
      <c r="AU177" s="219">
        <f>AIRTEL!AU58</f>
        <v>0</v>
      </c>
      <c r="AV177" s="219">
        <f>AIRTEL!AV58</f>
        <v>0</v>
      </c>
      <c r="AW177" s="219">
        <f>AIRTEL!AW58</f>
        <v>0</v>
      </c>
      <c r="AX177" s="219">
        <f>AIRTEL!AX58</f>
        <v>0</v>
      </c>
      <c r="AY177" s="206"/>
      <c r="AZ177" s="219">
        <f>SUM(O177:Q177)</f>
        <v>0</v>
      </c>
      <c r="BA177" s="219">
        <f>SUM(R177:T177)</f>
        <v>0</v>
      </c>
      <c r="BB177" s="219">
        <f>SUM(U177:W177)</f>
        <v>0</v>
      </c>
      <c r="BC177" s="219">
        <f>SUM(X177:Z177)</f>
        <v>0</v>
      </c>
      <c r="BD177" s="212"/>
      <c r="BE177" s="219">
        <f>SUM(AA177:AC177)</f>
        <v>0</v>
      </c>
      <c r="BF177" s="219">
        <f>SUM(AD177:AF177)</f>
        <v>0</v>
      </c>
      <c r="BG177" s="219">
        <f>SUM(AG177:AI177)</f>
        <v>0</v>
      </c>
      <c r="BH177" s="219">
        <f>SUM(AJ177:AL177)</f>
        <v>0</v>
      </c>
      <c r="BI177" s="211"/>
      <c r="BJ177" s="219">
        <f>SUM(AM177:AO177)</f>
        <v>0</v>
      </c>
      <c r="BK177" s="219">
        <f>SUM(AP177:AR177)</f>
        <v>0</v>
      </c>
      <c r="BL177" s="219">
        <f>SUM(AS177:AU177)</f>
        <v>0</v>
      </c>
      <c r="BM177" s="219">
        <f>SUM(AV177:AX177)</f>
        <v>0</v>
      </c>
      <c r="BN177" s="212"/>
      <c r="BO177" s="219">
        <f>SUM(AZ177:BC177)</f>
        <v>0</v>
      </c>
      <c r="BP177" s="219">
        <f>SUM(BE177:BH177)</f>
        <v>0</v>
      </c>
      <c r="BQ177" s="219">
        <f>SUM(BJ177:BM177)</f>
        <v>0</v>
      </c>
    </row>
    <row r="178" spans="2:70" x14ac:dyDescent="0.35">
      <c r="B178" s="1" t="str">
        <f>B174</f>
        <v>MTN</v>
      </c>
      <c r="C178" s="219">
        <f>MTN!C58</f>
        <v>0</v>
      </c>
      <c r="D178" s="219">
        <f>MTN!D58</f>
        <v>0</v>
      </c>
      <c r="E178" s="219">
        <f>MTN!E58</f>
        <v>0</v>
      </c>
      <c r="F178" s="219">
        <f>MTN!F58</f>
        <v>0</v>
      </c>
      <c r="G178" s="219">
        <f>MTN!G58</f>
        <v>0</v>
      </c>
      <c r="H178" s="219">
        <f>MTN!H58</f>
        <v>0</v>
      </c>
      <c r="I178" s="219">
        <f>MTN!I58</f>
        <v>0</v>
      </c>
      <c r="J178" s="219">
        <f>MTN!J58</f>
        <v>0</v>
      </c>
      <c r="K178" s="219">
        <f>MTN!K58</f>
        <v>0</v>
      </c>
      <c r="L178" s="219">
        <f>MTN!L58</f>
        <v>0</v>
      </c>
      <c r="M178" s="219">
        <f>MTN!M58</f>
        <v>0</v>
      </c>
      <c r="N178" s="219">
        <f>MTN!N58</f>
        <v>0</v>
      </c>
      <c r="O178" s="219">
        <f>MTN!O58</f>
        <v>0</v>
      </c>
      <c r="P178" s="219">
        <f>MTN!P58</f>
        <v>0</v>
      </c>
      <c r="Q178" s="219">
        <f>MTN!Q58</f>
        <v>0</v>
      </c>
      <c r="R178" s="219">
        <f>MTN!R58</f>
        <v>0</v>
      </c>
      <c r="S178" s="219">
        <f>MTN!S58</f>
        <v>0</v>
      </c>
      <c r="T178" s="219">
        <f>MTN!T58</f>
        <v>0</v>
      </c>
      <c r="U178" s="219">
        <f>MTN!U58</f>
        <v>0</v>
      </c>
      <c r="V178" s="219">
        <f>MTN!V58</f>
        <v>0</v>
      </c>
      <c r="W178" s="219">
        <f>MTN!W58</f>
        <v>0</v>
      </c>
      <c r="X178" s="219">
        <f>MTN!X58</f>
        <v>0</v>
      </c>
      <c r="Y178" s="219">
        <f>MTN!Y58</f>
        <v>0</v>
      </c>
      <c r="Z178" s="219">
        <f>MTN!Z58</f>
        <v>0</v>
      </c>
      <c r="AA178" s="219">
        <f>MTN!AA58</f>
        <v>0</v>
      </c>
      <c r="AB178" s="219">
        <f>MTN!AB58</f>
        <v>0</v>
      </c>
      <c r="AC178" s="219">
        <f>MTN!AC58</f>
        <v>0</v>
      </c>
      <c r="AD178" s="219">
        <f>MTN!AD58</f>
        <v>0</v>
      </c>
      <c r="AE178" s="219">
        <f>MTN!AE58</f>
        <v>0</v>
      </c>
      <c r="AF178" s="219">
        <f>MTN!AF58</f>
        <v>0</v>
      </c>
      <c r="AG178" s="219">
        <f>MTN!AG58</f>
        <v>0</v>
      </c>
      <c r="AH178" s="219">
        <f>MTN!AH58</f>
        <v>0</v>
      </c>
      <c r="AI178" s="219">
        <f>MTN!AI58</f>
        <v>0</v>
      </c>
      <c r="AJ178" s="219">
        <f>MTN!AJ58</f>
        <v>0</v>
      </c>
      <c r="AK178" s="219">
        <f>MTN!AK58</f>
        <v>0</v>
      </c>
      <c r="AL178" s="219">
        <f>MTN!AL58</f>
        <v>0</v>
      </c>
      <c r="AM178" s="219">
        <f>MTN!AM58</f>
        <v>0</v>
      </c>
      <c r="AN178" s="219">
        <f>MTN!AN58</f>
        <v>0</v>
      </c>
      <c r="AO178" s="219">
        <f>MTN!AO58</f>
        <v>0</v>
      </c>
      <c r="AP178" s="219">
        <f>MTN!AP58</f>
        <v>0</v>
      </c>
      <c r="AQ178" s="219">
        <f>MTN!AQ58</f>
        <v>0</v>
      </c>
      <c r="AR178" s="219">
        <f>MTN!AR58</f>
        <v>0</v>
      </c>
      <c r="AS178" s="219">
        <f>MTN!AS58</f>
        <v>0</v>
      </c>
      <c r="AT178" s="219">
        <f>MTN!AT58</f>
        <v>0</v>
      </c>
      <c r="AU178" s="219">
        <f>MTN!AU58</f>
        <v>0</v>
      </c>
      <c r="AV178" s="219">
        <f>MTN!AV58</f>
        <v>0</v>
      </c>
      <c r="AW178" s="219">
        <f>MTN!AW58</f>
        <v>0</v>
      </c>
      <c r="AX178" s="219">
        <f>MTN!AX58</f>
        <v>0</v>
      </c>
      <c r="AY178" s="206"/>
      <c r="AZ178" s="219">
        <f>SUM(O178:Q178)</f>
        <v>0</v>
      </c>
      <c r="BA178" s="219">
        <f>SUM(R178:T178)</f>
        <v>0</v>
      </c>
      <c r="BB178" s="219">
        <f>SUM(U178:W178)</f>
        <v>0</v>
      </c>
      <c r="BC178" s="219">
        <f>SUM(X178:Z178)</f>
        <v>0</v>
      </c>
      <c r="BD178" s="212"/>
      <c r="BE178" s="219">
        <f>SUM(AA178:AC178)</f>
        <v>0</v>
      </c>
      <c r="BF178" s="219">
        <f>SUM(AD178:AF178)</f>
        <v>0</v>
      </c>
      <c r="BG178" s="219">
        <f>SUM(AG178:AI178)</f>
        <v>0</v>
      </c>
      <c r="BH178" s="219">
        <f>SUM(AJ178:AL178)</f>
        <v>0</v>
      </c>
      <c r="BI178" s="211"/>
      <c r="BJ178" s="219">
        <f>SUM(AM178:AO178)</f>
        <v>0</v>
      </c>
      <c r="BK178" s="219">
        <f>SUM(AP178:AR178)</f>
        <v>0</v>
      </c>
      <c r="BL178" s="219">
        <f>SUM(AS178:AU178)</f>
        <v>0</v>
      </c>
      <c r="BM178" s="219">
        <f>SUM(AV178:AX178)</f>
        <v>0</v>
      </c>
      <c r="BN178" s="212"/>
      <c r="BO178" s="219">
        <f>SUM(AZ178:BC178)</f>
        <v>0</v>
      </c>
      <c r="BP178" s="219">
        <f>SUM(BE178:BH178)</f>
        <v>0</v>
      </c>
      <c r="BQ178" s="219">
        <f>SUM(BJ178:BM178)</f>
        <v>0</v>
      </c>
    </row>
    <row r="179" spans="2:70" x14ac:dyDescent="0.35">
      <c r="B179" s="3"/>
      <c r="C179" s="218">
        <f>C176-'Vue Globale du Marché'!C58</f>
        <v>0</v>
      </c>
      <c r="D179" s="218">
        <f>D176-'Vue Globale du Marché'!D58</f>
        <v>0</v>
      </c>
      <c r="E179" s="218">
        <f>E176-'Vue Globale du Marché'!E58</f>
        <v>0</v>
      </c>
      <c r="F179" s="218">
        <f>F176-'Vue Globale du Marché'!F58</f>
        <v>0</v>
      </c>
      <c r="G179" s="218">
        <f>G176-'Vue Globale du Marché'!G58</f>
        <v>0</v>
      </c>
      <c r="H179" s="218">
        <f>H176-'Vue Globale du Marché'!H58</f>
        <v>0</v>
      </c>
      <c r="I179" s="218">
        <f>I176-'Vue Globale du Marché'!I58</f>
        <v>0</v>
      </c>
      <c r="J179" s="218">
        <f>J176-'Vue Globale du Marché'!J58</f>
        <v>0</v>
      </c>
      <c r="K179" s="218">
        <f>K176-'Vue Globale du Marché'!K58</f>
        <v>0</v>
      </c>
      <c r="L179" s="218">
        <f>L176-'Vue Globale du Marché'!L58</f>
        <v>0</v>
      </c>
      <c r="M179" s="218">
        <f>M176-'Vue Globale du Marché'!M58</f>
        <v>0</v>
      </c>
      <c r="N179" s="218">
        <f>N176-'Vue Globale du Marché'!N58</f>
        <v>0</v>
      </c>
      <c r="O179" s="218">
        <f>O176-'Vue Globale du Marché'!O58</f>
        <v>0</v>
      </c>
      <c r="P179" s="218">
        <f>P176-'Vue Globale du Marché'!P58</f>
        <v>0</v>
      </c>
      <c r="Q179" s="218">
        <f>Q176-'Vue Globale du Marché'!Q58</f>
        <v>0</v>
      </c>
      <c r="R179" s="218">
        <f>R176-'Vue Globale du Marché'!R58</f>
        <v>0</v>
      </c>
      <c r="S179" s="218">
        <f>S176-'Vue Globale du Marché'!S58</f>
        <v>0</v>
      </c>
      <c r="T179" s="218">
        <f>T176-'Vue Globale du Marché'!T58</f>
        <v>0</v>
      </c>
      <c r="U179" s="218">
        <f>U176-'Vue Globale du Marché'!U58</f>
        <v>0</v>
      </c>
      <c r="V179" s="218">
        <f>V176-'Vue Globale du Marché'!V58</f>
        <v>0</v>
      </c>
      <c r="W179" s="218">
        <f>W176-'Vue Globale du Marché'!W58</f>
        <v>0</v>
      </c>
      <c r="X179" s="218">
        <f>X176-'Vue Globale du Marché'!X58</f>
        <v>0</v>
      </c>
      <c r="Y179" s="218">
        <f>Y176-'Vue Globale du Marché'!Y58</f>
        <v>0</v>
      </c>
      <c r="Z179" s="218">
        <f>Z176-'Vue Globale du Marché'!Z58</f>
        <v>0</v>
      </c>
      <c r="AA179" s="218">
        <f>AA176-'Vue Globale du Marché'!AA58</f>
        <v>0</v>
      </c>
      <c r="AB179" s="218">
        <f>AB176-'Vue Globale du Marché'!AB58</f>
        <v>0</v>
      </c>
      <c r="AC179" s="218">
        <f>AC176-'Vue Globale du Marché'!AC58</f>
        <v>0</v>
      </c>
      <c r="AD179" s="218">
        <f>AD176-'Vue Globale du Marché'!AD58</f>
        <v>0</v>
      </c>
      <c r="AE179" s="218">
        <f>AE176-'Vue Globale du Marché'!AE58</f>
        <v>0</v>
      </c>
      <c r="AF179" s="218">
        <f>AF176-'Vue Globale du Marché'!AF58</f>
        <v>0</v>
      </c>
      <c r="AG179" s="218">
        <f>AG176-'Vue Globale du Marché'!AG58</f>
        <v>0</v>
      </c>
      <c r="AH179" s="218">
        <f>AH176-'Vue Globale du Marché'!AH58</f>
        <v>0</v>
      </c>
      <c r="AI179" s="218">
        <f>AI176-'Vue Globale du Marché'!AI58</f>
        <v>0</v>
      </c>
      <c r="AJ179" s="218">
        <f>AJ176-'Vue Globale du Marché'!AJ58</f>
        <v>0</v>
      </c>
      <c r="AK179" s="218">
        <f>AK176-'Vue Globale du Marché'!AK58</f>
        <v>0</v>
      </c>
      <c r="AL179" s="218">
        <f>AL176-'Vue Globale du Marché'!AL58</f>
        <v>0</v>
      </c>
      <c r="AM179" s="218">
        <f>AM176-'Vue Globale du Marché'!AM58</f>
        <v>0</v>
      </c>
      <c r="AN179" s="218">
        <f>AN176-'Vue Globale du Marché'!AN58</f>
        <v>0</v>
      </c>
      <c r="AO179" s="218">
        <f>AO176-'Vue Globale du Marché'!AO58</f>
        <v>0</v>
      </c>
      <c r="AP179" s="218">
        <f>AP176-'Vue Globale du Marché'!AP58</f>
        <v>0</v>
      </c>
      <c r="AQ179" s="218">
        <f>AQ176-'Vue Globale du Marché'!AQ58</f>
        <v>0</v>
      </c>
      <c r="AR179" s="218">
        <f>AR176-'Vue Globale du Marché'!AR58</f>
        <v>0</v>
      </c>
      <c r="AS179" s="218">
        <f>AS176-'Vue Globale du Marché'!AS58</f>
        <v>0</v>
      </c>
      <c r="AT179" s="218">
        <f>AT176-'Vue Globale du Marché'!AT58</f>
        <v>0</v>
      </c>
      <c r="AU179" s="218">
        <f>AU176-'Vue Globale du Marché'!AU58</f>
        <v>0</v>
      </c>
      <c r="AV179" s="218">
        <f>AV176-'Vue Globale du Marché'!AV58</f>
        <v>0</v>
      </c>
      <c r="AW179" s="218">
        <f>AW176-'Vue Globale du Marché'!AW58</f>
        <v>0</v>
      </c>
      <c r="AX179" s="218">
        <f>AX176-'Vue Globale du Marché'!AX58</f>
        <v>0</v>
      </c>
      <c r="AY179" s="218"/>
      <c r="AZ179" s="218">
        <f>AZ176-'Vue Globale du Marché'!AZ58</f>
        <v>0</v>
      </c>
      <c r="BA179" s="218">
        <f>BA176-'Vue Globale du Marché'!BA58</f>
        <v>0</v>
      </c>
      <c r="BB179" s="218">
        <f>BB176-'Vue Globale du Marché'!BB58</f>
        <v>0</v>
      </c>
      <c r="BC179" s="218">
        <f>BC176-'Vue Globale du Marché'!BC58</f>
        <v>0</v>
      </c>
      <c r="BD179" s="218"/>
      <c r="BE179" s="218">
        <f>BE176-'Vue Globale du Marché'!BE58</f>
        <v>0</v>
      </c>
      <c r="BF179" s="218">
        <f>BF176-'Vue Globale du Marché'!BF58</f>
        <v>0</v>
      </c>
      <c r="BG179" s="218">
        <f>BG176-'Vue Globale du Marché'!BG58</f>
        <v>0</v>
      </c>
      <c r="BH179" s="218">
        <f>BH176-'Vue Globale du Marché'!BH58</f>
        <v>0</v>
      </c>
      <c r="BI179" s="218"/>
      <c r="BJ179" s="218">
        <f>BJ176-'Vue Globale du Marché'!BJ58</f>
        <v>0</v>
      </c>
      <c r="BK179" s="218">
        <f>BK176-'Vue Globale du Marché'!BK58</f>
        <v>0</v>
      </c>
      <c r="BL179" s="218">
        <f>BL176-'Vue Globale du Marché'!BL58</f>
        <v>0</v>
      </c>
      <c r="BM179" s="218">
        <f>BM176-'Vue Globale du Marché'!BM58</f>
        <v>0</v>
      </c>
      <c r="BN179" s="218"/>
      <c r="BO179" s="218">
        <f>BO176-'Vue Globale du Marché'!BO58</f>
        <v>0</v>
      </c>
      <c r="BP179" s="218">
        <f>BP176-'Vue Globale du Marché'!BP58</f>
        <v>0</v>
      </c>
      <c r="BQ179" s="218">
        <f>BQ176-'Vue Globale du Marché'!BQ58</f>
        <v>0</v>
      </c>
    </row>
    <row r="180" spans="2:70" x14ac:dyDescent="0.35">
      <c r="B180" s="3" t="s">
        <v>87</v>
      </c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206"/>
      <c r="AZ180" s="93"/>
      <c r="BA180" s="93"/>
      <c r="BB180" s="93"/>
      <c r="BC180" s="93"/>
      <c r="BD180" s="206"/>
      <c r="BE180" s="93"/>
      <c r="BF180" s="93"/>
      <c r="BG180" s="93"/>
      <c r="BH180" s="93"/>
      <c r="BI180" s="206"/>
      <c r="BJ180" s="93"/>
      <c r="BK180" s="93"/>
      <c r="BL180" s="93"/>
      <c r="BM180" s="93"/>
      <c r="BN180" s="206"/>
      <c r="BO180" s="93"/>
      <c r="BP180" s="93"/>
      <c r="BQ180" s="93"/>
    </row>
    <row r="181" spans="2:70" x14ac:dyDescent="0.35">
      <c r="B181" s="1" t="str">
        <f>B177</f>
        <v>AIRTEL</v>
      </c>
      <c r="C181" s="209">
        <f>IF(ISERROR(C177/C$176),0,C177/C$176)</f>
        <v>0</v>
      </c>
      <c r="D181" s="209">
        <f t="shared" ref="D181:AL181" si="265">IF(ISERROR(D177/D$176),0,D177/D$176)</f>
        <v>0</v>
      </c>
      <c r="E181" s="209">
        <f t="shared" si="265"/>
        <v>0</v>
      </c>
      <c r="F181" s="209">
        <f t="shared" si="265"/>
        <v>0</v>
      </c>
      <c r="G181" s="209">
        <f t="shared" si="265"/>
        <v>0</v>
      </c>
      <c r="H181" s="209">
        <f t="shared" si="265"/>
        <v>0</v>
      </c>
      <c r="I181" s="209">
        <f t="shared" si="265"/>
        <v>0</v>
      </c>
      <c r="J181" s="209">
        <f t="shared" si="265"/>
        <v>0</v>
      </c>
      <c r="K181" s="209">
        <f t="shared" si="265"/>
        <v>0</v>
      </c>
      <c r="L181" s="209">
        <f t="shared" si="265"/>
        <v>0</v>
      </c>
      <c r="M181" s="209">
        <f t="shared" si="265"/>
        <v>0</v>
      </c>
      <c r="N181" s="209">
        <f t="shared" si="265"/>
        <v>0</v>
      </c>
      <c r="O181" s="209">
        <f t="shared" si="265"/>
        <v>0</v>
      </c>
      <c r="P181" s="209">
        <f t="shared" si="265"/>
        <v>0</v>
      </c>
      <c r="Q181" s="209">
        <f t="shared" si="265"/>
        <v>0</v>
      </c>
      <c r="R181" s="209">
        <f t="shared" si="265"/>
        <v>0</v>
      </c>
      <c r="S181" s="209">
        <f t="shared" si="265"/>
        <v>0</v>
      </c>
      <c r="T181" s="209">
        <f t="shared" si="265"/>
        <v>0</v>
      </c>
      <c r="U181" s="209">
        <f t="shared" si="265"/>
        <v>0</v>
      </c>
      <c r="V181" s="209">
        <f t="shared" si="265"/>
        <v>0</v>
      </c>
      <c r="W181" s="209">
        <f t="shared" si="265"/>
        <v>0</v>
      </c>
      <c r="X181" s="209">
        <f t="shared" si="265"/>
        <v>0</v>
      </c>
      <c r="Y181" s="209">
        <f t="shared" si="265"/>
        <v>0</v>
      </c>
      <c r="Z181" s="209">
        <f t="shared" si="265"/>
        <v>0</v>
      </c>
      <c r="AA181" s="209">
        <f t="shared" si="265"/>
        <v>0</v>
      </c>
      <c r="AB181" s="209">
        <f t="shared" si="265"/>
        <v>0</v>
      </c>
      <c r="AC181" s="209">
        <f t="shared" si="265"/>
        <v>0</v>
      </c>
      <c r="AD181" s="209">
        <f t="shared" si="265"/>
        <v>0</v>
      </c>
      <c r="AE181" s="209">
        <f t="shared" si="265"/>
        <v>0</v>
      </c>
      <c r="AF181" s="209">
        <f t="shared" si="265"/>
        <v>0</v>
      </c>
      <c r="AG181" s="209">
        <f t="shared" si="265"/>
        <v>0</v>
      </c>
      <c r="AH181" s="209">
        <f t="shared" si="265"/>
        <v>0</v>
      </c>
      <c r="AI181" s="209">
        <f t="shared" si="265"/>
        <v>0</v>
      </c>
      <c r="AJ181" s="209">
        <f t="shared" si="265"/>
        <v>0</v>
      </c>
      <c r="AK181" s="209">
        <f t="shared" si="265"/>
        <v>0</v>
      </c>
      <c r="AL181" s="209">
        <f t="shared" si="265"/>
        <v>0</v>
      </c>
      <c r="AM181" s="209">
        <f t="shared" ref="AM181:AX181" si="266">IF(ISERROR(AM177/AM$176),0,AM177/AM$176)</f>
        <v>0</v>
      </c>
      <c r="AN181" s="209">
        <f t="shared" si="266"/>
        <v>0</v>
      </c>
      <c r="AO181" s="209">
        <f t="shared" si="266"/>
        <v>0</v>
      </c>
      <c r="AP181" s="209">
        <f t="shared" si="266"/>
        <v>0</v>
      </c>
      <c r="AQ181" s="209">
        <f t="shared" si="266"/>
        <v>0</v>
      </c>
      <c r="AR181" s="209">
        <f t="shared" si="266"/>
        <v>0</v>
      </c>
      <c r="AS181" s="209">
        <f t="shared" si="266"/>
        <v>0</v>
      </c>
      <c r="AT181" s="209">
        <f t="shared" si="266"/>
        <v>0</v>
      </c>
      <c r="AU181" s="209">
        <f t="shared" si="266"/>
        <v>0</v>
      </c>
      <c r="AV181" s="209">
        <f t="shared" si="266"/>
        <v>0</v>
      </c>
      <c r="AW181" s="209">
        <f t="shared" si="266"/>
        <v>0</v>
      </c>
      <c r="AX181" s="209">
        <f t="shared" si="266"/>
        <v>0</v>
      </c>
      <c r="AY181" s="206"/>
      <c r="AZ181" s="209">
        <f>IF(ISERROR(AZ177/AZ$176),0,AZ177/AZ$176)</f>
        <v>0</v>
      </c>
      <c r="BA181" s="209">
        <f>IF(ISERROR(BA177/BA$176),0,BA177/BA$176)</f>
        <v>0</v>
      </c>
      <c r="BB181" s="209">
        <f>IF(ISERROR(BB177/BB$176),0,BB177/BB$176)</f>
        <v>0</v>
      </c>
      <c r="BC181" s="209">
        <f>IF(ISERROR(BC177/BC$176),0,BC177/BC$176)</f>
        <v>0</v>
      </c>
      <c r="BD181" s="206"/>
      <c r="BE181" s="209">
        <f>IF(ISERROR(BE177/BE$176),0,BE177/BE$176)</f>
        <v>0</v>
      </c>
      <c r="BF181" s="209">
        <f>IF(ISERROR(BF177/BF$176),0,BF177/BF$176)</f>
        <v>0</v>
      </c>
      <c r="BG181" s="209">
        <f>IF(ISERROR(BG177/BG$176),0,BG177/BG$176)</f>
        <v>0</v>
      </c>
      <c r="BH181" s="209">
        <f>IF(ISERROR(BH177/BH$176),0,BH177/BH$176)</f>
        <v>0</v>
      </c>
      <c r="BI181" s="210"/>
      <c r="BJ181" s="209">
        <f>IF(ISERROR(BJ177/BJ$176),0,BJ177/BJ$176)</f>
        <v>0</v>
      </c>
      <c r="BK181" s="209">
        <f>IF(ISERROR(BK177/BK$176),0,BK177/BK$176)</f>
        <v>0</v>
      </c>
      <c r="BL181" s="209">
        <f>IF(ISERROR(BL177/BL$176),0,BL177/BL$176)</f>
        <v>0</v>
      </c>
      <c r="BM181" s="209">
        <f>IF(ISERROR(BM177/BM$176),0,BM177/BM$176)</f>
        <v>0</v>
      </c>
      <c r="BN181" s="210"/>
      <c r="BO181" s="209">
        <f>IF(ISERROR(BO177/BO$176),0,BO177/BO$176)</f>
        <v>0</v>
      </c>
      <c r="BP181" s="209">
        <f>IF(ISERROR(BP177/BP$176),0,BP177/BP$176)</f>
        <v>0</v>
      </c>
      <c r="BQ181" s="209">
        <f>IF(ISERROR(BQ177/BQ$176),0,BQ177/BQ$176)</f>
        <v>0</v>
      </c>
    </row>
    <row r="182" spans="2:70" x14ac:dyDescent="0.35">
      <c r="B182" s="1" t="str">
        <f>B178</f>
        <v>MTN</v>
      </c>
      <c r="C182" s="209">
        <f>IF(ISERROR(C178/C$176),0,C178/C$176)</f>
        <v>0</v>
      </c>
      <c r="D182" s="209">
        <f t="shared" ref="D182:AL182" si="267">IF(ISERROR(D178/D$176),0,D178/D$176)</f>
        <v>0</v>
      </c>
      <c r="E182" s="209">
        <f t="shared" si="267"/>
        <v>0</v>
      </c>
      <c r="F182" s="209">
        <f t="shared" si="267"/>
        <v>0</v>
      </c>
      <c r="G182" s="209">
        <f t="shared" si="267"/>
        <v>0</v>
      </c>
      <c r="H182" s="209">
        <f t="shared" si="267"/>
        <v>0</v>
      </c>
      <c r="I182" s="209">
        <f t="shared" si="267"/>
        <v>0</v>
      </c>
      <c r="J182" s="209">
        <f t="shared" si="267"/>
        <v>0</v>
      </c>
      <c r="K182" s="209">
        <f t="shared" si="267"/>
        <v>0</v>
      </c>
      <c r="L182" s="209">
        <f t="shared" si="267"/>
        <v>0</v>
      </c>
      <c r="M182" s="209">
        <f t="shared" si="267"/>
        <v>0</v>
      </c>
      <c r="N182" s="209">
        <f t="shared" si="267"/>
        <v>0</v>
      </c>
      <c r="O182" s="209">
        <f t="shared" si="267"/>
        <v>0</v>
      </c>
      <c r="P182" s="209">
        <f t="shared" si="267"/>
        <v>0</v>
      </c>
      <c r="Q182" s="209">
        <f t="shared" si="267"/>
        <v>0</v>
      </c>
      <c r="R182" s="209">
        <f t="shared" si="267"/>
        <v>0</v>
      </c>
      <c r="S182" s="209">
        <f t="shared" si="267"/>
        <v>0</v>
      </c>
      <c r="T182" s="209">
        <f t="shared" si="267"/>
        <v>0</v>
      </c>
      <c r="U182" s="209">
        <f t="shared" si="267"/>
        <v>0</v>
      </c>
      <c r="V182" s="209">
        <f t="shared" si="267"/>
        <v>0</v>
      </c>
      <c r="W182" s="209">
        <f t="shared" si="267"/>
        <v>0</v>
      </c>
      <c r="X182" s="209">
        <f t="shared" si="267"/>
        <v>0</v>
      </c>
      <c r="Y182" s="209">
        <f t="shared" si="267"/>
        <v>0</v>
      </c>
      <c r="Z182" s="209">
        <f t="shared" si="267"/>
        <v>0</v>
      </c>
      <c r="AA182" s="209">
        <f t="shared" si="267"/>
        <v>0</v>
      </c>
      <c r="AB182" s="209">
        <f t="shared" si="267"/>
        <v>0</v>
      </c>
      <c r="AC182" s="209">
        <f t="shared" si="267"/>
        <v>0</v>
      </c>
      <c r="AD182" s="209">
        <f t="shared" si="267"/>
        <v>0</v>
      </c>
      <c r="AE182" s="209">
        <f t="shared" si="267"/>
        <v>0</v>
      </c>
      <c r="AF182" s="209">
        <f t="shared" si="267"/>
        <v>0</v>
      </c>
      <c r="AG182" s="209">
        <f t="shared" si="267"/>
        <v>0</v>
      </c>
      <c r="AH182" s="209">
        <f t="shared" si="267"/>
        <v>0</v>
      </c>
      <c r="AI182" s="209">
        <f t="shared" si="267"/>
        <v>0</v>
      </c>
      <c r="AJ182" s="209">
        <f t="shared" si="267"/>
        <v>0</v>
      </c>
      <c r="AK182" s="209">
        <f t="shared" si="267"/>
        <v>0</v>
      </c>
      <c r="AL182" s="209">
        <f t="shared" si="267"/>
        <v>0</v>
      </c>
      <c r="AM182" s="209">
        <f t="shared" ref="AM182:AX182" si="268">IF(ISERROR(AM178/AM$176),0,AM178/AM$176)</f>
        <v>0</v>
      </c>
      <c r="AN182" s="209">
        <f t="shared" si="268"/>
        <v>0</v>
      </c>
      <c r="AO182" s="209">
        <f t="shared" si="268"/>
        <v>0</v>
      </c>
      <c r="AP182" s="209">
        <f t="shared" si="268"/>
        <v>0</v>
      </c>
      <c r="AQ182" s="209">
        <f t="shared" si="268"/>
        <v>0</v>
      </c>
      <c r="AR182" s="209">
        <f t="shared" si="268"/>
        <v>0</v>
      </c>
      <c r="AS182" s="209">
        <f t="shared" si="268"/>
        <v>0</v>
      </c>
      <c r="AT182" s="209">
        <f t="shared" si="268"/>
        <v>0</v>
      </c>
      <c r="AU182" s="209">
        <f t="shared" si="268"/>
        <v>0</v>
      </c>
      <c r="AV182" s="209">
        <f t="shared" si="268"/>
        <v>0</v>
      </c>
      <c r="AW182" s="209">
        <f t="shared" si="268"/>
        <v>0</v>
      </c>
      <c r="AX182" s="209">
        <f t="shared" si="268"/>
        <v>0</v>
      </c>
      <c r="AY182" s="206"/>
      <c r="AZ182" s="209">
        <f>IF(ISERROR(AZ178/AZ$176),0,AZ178/AZ$1746)</f>
        <v>0</v>
      </c>
      <c r="BA182" s="209">
        <f>IF(ISERROR(BA178/BA$176),0,BA178/BA$1746)</f>
        <v>0</v>
      </c>
      <c r="BB182" s="209">
        <f>IF(ISERROR(BB178/BB$176),0,BB178/BB$1746)</f>
        <v>0</v>
      </c>
      <c r="BC182" s="209">
        <f>IF(ISERROR(BC178/BC$176),0,BC178/BC$1746)</f>
        <v>0</v>
      </c>
      <c r="BD182" s="206"/>
      <c r="BE182" s="209">
        <f>IF(ISERROR(BE178/BE$176),0,BE178/BE$1746)</f>
        <v>0</v>
      </c>
      <c r="BF182" s="209">
        <f>IF(ISERROR(BF178/BF$176),0,BF178/BF$1746)</f>
        <v>0</v>
      </c>
      <c r="BG182" s="209">
        <f>IF(ISERROR(BG178/BG$176),0,BG178/BG$1746)</f>
        <v>0</v>
      </c>
      <c r="BH182" s="209">
        <f>IF(ISERROR(BH178/BH$176),0,BH178/BH$1746)</f>
        <v>0</v>
      </c>
      <c r="BI182" s="210"/>
      <c r="BJ182" s="209">
        <f>IF(ISERROR(BJ178/BJ$176),0,BJ178/BJ$1746)</f>
        <v>0</v>
      </c>
      <c r="BK182" s="209">
        <f>IF(ISERROR(BK178/BK$176),0,BK178/BK$1746)</f>
        <v>0</v>
      </c>
      <c r="BL182" s="209">
        <f>IF(ISERROR(BL178/BL$176),0,BL178/BL$1746)</f>
        <v>0</v>
      </c>
      <c r="BM182" s="209">
        <f>IF(ISERROR(BM178/BM$176),0,BM178/BM$1746)</f>
        <v>0</v>
      </c>
      <c r="BN182" s="210"/>
      <c r="BO182" s="209">
        <f>IF(ISERROR(BO178/BO$176),0,BO178/BO$1746)</f>
        <v>0</v>
      </c>
      <c r="BP182" s="209">
        <f>IF(ISERROR(BP178/BP$176),0,BP178/BP$1746)</f>
        <v>0</v>
      </c>
      <c r="BQ182" s="209">
        <f>IF(ISERROR(BQ178/BQ$176),0,BQ178/BQ$1746)</f>
        <v>0</v>
      </c>
    </row>
    <row r="183" spans="2:70" x14ac:dyDescent="0.35">
      <c r="B183" s="3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6"/>
      <c r="AZ183" s="209"/>
      <c r="BA183" s="209"/>
      <c r="BB183" s="209"/>
      <c r="BC183" s="209"/>
      <c r="BD183" s="206"/>
      <c r="BE183" s="209"/>
      <c r="BF183" s="209"/>
      <c r="BG183" s="209"/>
      <c r="BH183" s="209"/>
      <c r="BI183" s="206"/>
      <c r="BJ183" s="209"/>
      <c r="BK183" s="209"/>
      <c r="BL183" s="209"/>
      <c r="BM183" s="209"/>
      <c r="BN183" s="206"/>
      <c r="BO183" s="209"/>
      <c r="BP183" s="209"/>
      <c r="BQ183" s="209"/>
    </row>
    <row r="184" spans="2:70" x14ac:dyDescent="0.35">
      <c r="B184" s="1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206"/>
      <c r="AZ184" s="93"/>
      <c r="BA184" s="93"/>
      <c r="BB184" s="93"/>
      <c r="BC184" s="93"/>
      <c r="BD184" s="206"/>
      <c r="BE184" s="93"/>
      <c r="BF184" s="93"/>
      <c r="BG184" s="93"/>
      <c r="BH184" s="93"/>
      <c r="BI184" s="206"/>
      <c r="BJ184" s="93"/>
      <c r="BK184" s="93"/>
      <c r="BL184" s="93"/>
      <c r="BM184" s="93"/>
      <c r="BN184" s="206"/>
      <c r="BO184" s="93"/>
      <c r="BP184" s="93"/>
      <c r="BQ184" s="93"/>
    </row>
    <row r="185" spans="2:70" x14ac:dyDescent="0.35">
      <c r="B185" s="4" t="s">
        <v>47</v>
      </c>
      <c r="C185" s="57">
        <f t="shared" ref="C185:AJ185" si="269">SUM(C186:C187)</f>
        <v>0</v>
      </c>
      <c r="D185" s="57">
        <f t="shared" si="269"/>
        <v>0</v>
      </c>
      <c r="E185" s="57">
        <f t="shared" si="269"/>
        <v>0</v>
      </c>
      <c r="F185" s="57">
        <f t="shared" si="269"/>
        <v>0</v>
      </c>
      <c r="G185" s="57">
        <f t="shared" si="269"/>
        <v>0</v>
      </c>
      <c r="H185" s="57">
        <f t="shared" si="269"/>
        <v>0</v>
      </c>
      <c r="I185" s="57">
        <f t="shared" si="269"/>
        <v>0</v>
      </c>
      <c r="J185" s="57">
        <f t="shared" si="269"/>
        <v>0</v>
      </c>
      <c r="K185" s="57">
        <f t="shared" si="269"/>
        <v>0</v>
      </c>
      <c r="L185" s="57">
        <f t="shared" si="269"/>
        <v>0</v>
      </c>
      <c r="M185" s="57">
        <f t="shared" si="269"/>
        <v>0</v>
      </c>
      <c r="N185" s="57">
        <f t="shared" si="269"/>
        <v>0</v>
      </c>
      <c r="O185" s="57">
        <f t="shared" si="269"/>
        <v>0</v>
      </c>
      <c r="P185" s="57">
        <f t="shared" si="269"/>
        <v>0</v>
      </c>
      <c r="Q185" s="57">
        <f t="shared" si="269"/>
        <v>0</v>
      </c>
      <c r="R185" s="57">
        <f t="shared" si="269"/>
        <v>0</v>
      </c>
      <c r="S185" s="57">
        <f t="shared" si="269"/>
        <v>0</v>
      </c>
      <c r="T185" s="57">
        <f t="shared" si="269"/>
        <v>0</v>
      </c>
      <c r="U185" s="57">
        <f t="shared" si="269"/>
        <v>0</v>
      </c>
      <c r="V185" s="57">
        <f t="shared" si="269"/>
        <v>0</v>
      </c>
      <c r="W185" s="57">
        <f t="shared" si="269"/>
        <v>219796.97097981488</v>
      </c>
      <c r="X185" s="57">
        <f t="shared" si="269"/>
        <v>272009.4684944998</v>
      </c>
      <c r="Y185" s="57">
        <f t="shared" si="269"/>
        <v>297020.65274879977</v>
      </c>
      <c r="Z185" s="57">
        <f t="shared" si="269"/>
        <v>469597.04562349938</v>
      </c>
      <c r="AA185" s="57">
        <f t="shared" si="269"/>
        <v>443043.1107825996</v>
      </c>
      <c r="AB185" s="57">
        <f t="shared" si="269"/>
        <v>494561.83400000003</v>
      </c>
      <c r="AC185" s="57">
        <f t="shared" si="269"/>
        <v>614615.56306429999</v>
      </c>
      <c r="AD185" s="57">
        <f t="shared" si="269"/>
        <v>656937.12476759998</v>
      </c>
      <c r="AE185" s="57">
        <f t="shared" si="269"/>
        <v>728968.68730988703</v>
      </c>
      <c r="AF185" s="57">
        <f t="shared" si="269"/>
        <v>760462.36233557609</v>
      </c>
      <c r="AG185" s="57">
        <f t="shared" si="269"/>
        <v>862575.941378469</v>
      </c>
      <c r="AH185" s="57">
        <f t="shared" si="269"/>
        <v>869809.28100672807</v>
      </c>
      <c r="AI185" s="57">
        <f t="shared" si="269"/>
        <v>891024.80704457499</v>
      </c>
      <c r="AJ185" s="57">
        <f t="shared" si="269"/>
        <v>828084.20779805689</v>
      </c>
      <c r="AK185" s="57">
        <f t="shared" ref="AK185:AW185" si="270">SUM(AK186:AK187)</f>
        <v>743111.63376114401</v>
      </c>
      <c r="AL185" s="57">
        <f t="shared" ref="AL185:AX185" si="271">SUM(AL186:AL187)</f>
        <v>974201.43799999997</v>
      </c>
      <c r="AM185" s="57">
        <f t="shared" si="270"/>
        <v>690276.20171404502</v>
      </c>
      <c r="AN185" s="57">
        <f t="shared" si="271"/>
        <v>728394.33909167396</v>
      </c>
      <c r="AO185" s="57">
        <f t="shared" si="270"/>
        <v>892863.42544995807</v>
      </c>
      <c r="AP185" s="57">
        <f t="shared" si="271"/>
        <v>493910.23526492855</v>
      </c>
      <c r="AQ185" s="57">
        <f t="shared" si="270"/>
        <v>709165.05802270805</v>
      </c>
      <c r="AR185" s="57">
        <f t="shared" si="271"/>
        <v>806612.90051808208</v>
      </c>
      <c r="AS185" s="57">
        <f t="shared" si="270"/>
        <v>0</v>
      </c>
      <c r="AT185" s="57">
        <f t="shared" si="271"/>
        <v>0</v>
      </c>
      <c r="AU185" s="57">
        <f t="shared" si="270"/>
        <v>0</v>
      </c>
      <c r="AV185" s="57">
        <f t="shared" si="271"/>
        <v>0</v>
      </c>
      <c r="AW185" s="57">
        <f t="shared" si="270"/>
        <v>0</v>
      </c>
      <c r="AX185" s="57">
        <f t="shared" si="271"/>
        <v>0</v>
      </c>
      <c r="AY185" s="206"/>
      <c r="AZ185" s="57">
        <f>SUM(AZ186:AZ187)</f>
        <v>0</v>
      </c>
      <c r="BA185" s="57">
        <f>SUM(BA186:BA187)</f>
        <v>0</v>
      </c>
      <c r="BB185" s="57">
        <f>SUM(BB186:BB187)</f>
        <v>219796.97097981488</v>
      </c>
      <c r="BC185" s="57">
        <f>SUM(BC186:BC187)</f>
        <v>1038627.1668667989</v>
      </c>
      <c r="BD185" s="206"/>
      <c r="BE185" s="57">
        <f>SUM(BE186:BE187)</f>
        <v>1552220.5078468996</v>
      </c>
      <c r="BF185" s="57">
        <f>SUM(BF186:BF187)</f>
        <v>2146368.1744130631</v>
      </c>
      <c r="BG185" s="57">
        <f>SUM(BG186:BG187)</f>
        <v>2623410.0294297719</v>
      </c>
      <c r="BH185" s="57">
        <f>SUM(BH186:BH187)</f>
        <v>2545397.2795592006</v>
      </c>
      <c r="BI185" s="94"/>
      <c r="BJ185" s="57">
        <f>SUM(BJ186:BJ187)</f>
        <v>2311533.9662556769</v>
      </c>
      <c r="BK185" s="57">
        <f>SUM(BK186:BK187)</f>
        <v>2009688.1938057186</v>
      </c>
      <c r="BL185" s="57">
        <f>SUM(BL186:BL187)</f>
        <v>0</v>
      </c>
      <c r="BM185" s="57">
        <f>SUM(BM186:BM187)</f>
        <v>0</v>
      </c>
      <c r="BN185" s="94"/>
      <c r="BO185" s="57">
        <f>SUM(BO186:BO187)</f>
        <v>1258424.1378466138</v>
      </c>
      <c r="BP185" s="57">
        <f>SUM(BP186:BP187)</f>
        <v>8867395.9912489373</v>
      </c>
      <c r="BQ185" s="57">
        <f>SUM(BQ186:BQ187)</f>
        <v>4321222.1600613957</v>
      </c>
    </row>
    <row r="186" spans="2:70" x14ac:dyDescent="0.35">
      <c r="B186" s="1" t="str">
        <f>B181</f>
        <v>AIRTEL</v>
      </c>
      <c r="C186" s="219">
        <f>AIRTEL!C59</f>
        <v>0</v>
      </c>
      <c r="D186" s="219">
        <f>AIRTEL!D59</f>
        <v>0</v>
      </c>
      <c r="E186" s="219">
        <f>AIRTEL!E59</f>
        <v>0</v>
      </c>
      <c r="F186" s="219">
        <f>AIRTEL!F59</f>
        <v>0</v>
      </c>
      <c r="G186" s="219">
        <f>AIRTEL!G59</f>
        <v>0</v>
      </c>
      <c r="H186" s="219">
        <f>AIRTEL!H59</f>
        <v>0</v>
      </c>
      <c r="I186" s="219">
        <f>AIRTEL!I59</f>
        <v>0</v>
      </c>
      <c r="J186" s="219">
        <f>AIRTEL!J59</f>
        <v>0</v>
      </c>
      <c r="K186" s="219">
        <f>AIRTEL!K59</f>
        <v>0</v>
      </c>
      <c r="L186" s="219">
        <f>AIRTEL!L59</f>
        <v>0</v>
      </c>
      <c r="M186" s="219">
        <f>AIRTEL!M59</f>
        <v>0</v>
      </c>
      <c r="N186" s="219">
        <f>AIRTEL!N59</f>
        <v>0</v>
      </c>
      <c r="O186" s="219">
        <f>AIRTEL!O59</f>
        <v>0</v>
      </c>
      <c r="P186" s="219">
        <f>AIRTEL!P59</f>
        <v>0</v>
      </c>
      <c r="Q186" s="219">
        <f>AIRTEL!Q59</f>
        <v>0</v>
      </c>
      <c r="R186" s="219">
        <f>AIRTEL!R59</f>
        <v>0</v>
      </c>
      <c r="S186" s="219">
        <f>AIRTEL!S59</f>
        <v>0</v>
      </c>
      <c r="T186" s="219">
        <f>AIRTEL!T59</f>
        <v>0</v>
      </c>
      <c r="U186" s="219">
        <f>AIRTEL!U59</f>
        <v>0</v>
      </c>
      <c r="V186" s="219">
        <f>AIRTEL!V59</f>
        <v>0</v>
      </c>
      <c r="W186" s="219">
        <f>AIRTEL!W59</f>
        <v>34683.015979814889</v>
      </c>
      <c r="X186" s="219">
        <f>AIRTEL!X59</f>
        <v>37214.267494499771</v>
      </c>
      <c r="Y186" s="219">
        <f>AIRTEL!Y59</f>
        <v>34679.436748799752</v>
      </c>
      <c r="Z186" s="219">
        <f>AIRTEL!Z59</f>
        <v>47174.011623499398</v>
      </c>
      <c r="AA186" s="219">
        <f>AIRTEL!AA59</f>
        <v>39392.980782599589</v>
      </c>
      <c r="AB186" s="219">
        <f>AIRTEL!AB59</f>
        <v>40369.64</v>
      </c>
      <c r="AC186" s="219">
        <f>AIRTEL!AC59</f>
        <v>49930.036064300002</v>
      </c>
      <c r="AD186" s="219">
        <f>AIRTEL!AD59</f>
        <v>56662.595767600011</v>
      </c>
      <c r="AE186" s="219">
        <f>AIRTEL!AE59</f>
        <v>67801.650303999995</v>
      </c>
      <c r="AF186" s="219">
        <f>AIRTEL!AF59</f>
        <v>80302.252999999997</v>
      </c>
      <c r="AG186" s="219">
        <f>AIRTEL!AG59</f>
        <v>101692.99099999999</v>
      </c>
      <c r="AH186" s="219">
        <f>AIRTEL!AH59</f>
        <v>111328.95299999999</v>
      </c>
      <c r="AI186" s="219">
        <f>AIRTEL!AI59</f>
        <v>119480.38400000001</v>
      </c>
      <c r="AJ186" s="219">
        <f>AIRTEL!AJ59</f>
        <v>120592.75001</v>
      </c>
      <c r="AK186" s="219">
        <f>AIRTEL!AK59</f>
        <v>95858.687999999995</v>
      </c>
      <c r="AL186" s="219">
        <f>AIRTEL!AL59</f>
        <v>157764.51999999999</v>
      </c>
      <c r="AM186" s="219">
        <f>AIRTEL!AM59</f>
        <v>177436.38200000001</v>
      </c>
      <c r="AN186" s="219">
        <f>AIRTEL!AN59</f>
        <v>152000.48000000001</v>
      </c>
      <c r="AO186" s="219">
        <f>AIRTEL!AO59</f>
        <v>163190.32</v>
      </c>
      <c r="AP186" s="219">
        <f>AIRTEL!AP59</f>
        <v>81347.41</v>
      </c>
      <c r="AQ186" s="219">
        <f>AIRTEL!AQ59</f>
        <v>126670.091</v>
      </c>
      <c r="AR186" s="219">
        <f>AIRTEL!AR59</f>
        <v>157645.584</v>
      </c>
      <c r="AS186" s="219">
        <f>AIRTEL!AS59</f>
        <v>0</v>
      </c>
      <c r="AT186" s="219">
        <f>AIRTEL!AT59</f>
        <v>0</v>
      </c>
      <c r="AU186" s="219">
        <f>AIRTEL!AU59</f>
        <v>0</v>
      </c>
      <c r="AV186" s="219">
        <f>AIRTEL!AV59</f>
        <v>0</v>
      </c>
      <c r="AW186" s="219">
        <f>AIRTEL!AW59</f>
        <v>0</v>
      </c>
      <c r="AX186" s="219">
        <f>AIRTEL!AX59</f>
        <v>0</v>
      </c>
      <c r="AY186" s="206"/>
      <c r="AZ186" s="219">
        <f>SUM(O186:Q186)</f>
        <v>0</v>
      </c>
      <c r="BA186" s="219">
        <f>SUM(R186:T186)</f>
        <v>0</v>
      </c>
      <c r="BB186" s="219">
        <f>SUM(U186:W186)</f>
        <v>34683.015979814889</v>
      </c>
      <c r="BC186" s="219">
        <f>SUM(X186:Z186)</f>
        <v>119067.71586679891</v>
      </c>
      <c r="BD186" s="212"/>
      <c r="BE186" s="219">
        <f>SUM(AA186:AC186)</f>
        <v>129692.65684689958</v>
      </c>
      <c r="BF186" s="219">
        <f>SUM(AD186:AF186)</f>
        <v>204766.4990716</v>
      </c>
      <c r="BG186" s="219">
        <f>SUM(AG186:AI186)</f>
        <v>332502.32799999998</v>
      </c>
      <c r="BH186" s="219">
        <f>SUM(AJ186:AL186)</f>
        <v>374215.95800999994</v>
      </c>
      <c r="BI186" s="211"/>
      <c r="BJ186" s="219">
        <f>SUM(AM186:AO186)</f>
        <v>492627.18200000003</v>
      </c>
      <c r="BK186" s="219">
        <f>SUM(AP186:AR186)</f>
        <v>365663.08499999996</v>
      </c>
      <c r="BL186" s="219">
        <f>SUM(AS186:AU186)</f>
        <v>0</v>
      </c>
      <c r="BM186" s="219">
        <f>SUM(AV186:AX186)</f>
        <v>0</v>
      </c>
      <c r="BN186" s="212"/>
      <c r="BO186" s="219">
        <f>SUM(AZ186:BC186)</f>
        <v>153750.73184661381</v>
      </c>
      <c r="BP186" s="219">
        <f>SUM(BE186:BH186)</f>
        <v>1041177.4419284995</v>
      </c>
      <c r="BQ186" s="219">
        <f>SUM(BJ186:BM186)</f>
        <v>858290.26699999999</v>
      </c>
    </row>
    <row r="187" spans="2:70" x14ac:dyDescent="0.35">
      <c r="B187" s="1" t="str">
        <f>B182</f>
        <v>MTN</v>
      </c>
      <c r="C187" s="219">
        <f>MTN!C59</f>
        <v>0</v>
      </c>
      <c r="D187" s="219">
        <f>MTN!D59</f>
        <v>0</v>
      </c>
      <c r="E187" s="219">
        <f>MTN!E59</f>
        <v>0</v>
      </c>
      <c r="F187" s="219">
        <f>MTN!F59</f>
        <v>0</v>
      </c>
      <c r="G187" s="219">
        <f>MTN!G59</f>
        <v>0</v>
      </c>
      <c r="H187" s="219">
        <f>MTN!H59</f>
        <v>0</v>
      </c>
      <c r="I187" s="219">
        <f>MTN!I59</f>
        <v>0</v>
      </c>
      <c r="J187" s="219">
        <f>MTN!J59</f>
        <v>0</v>
      </c>
      <c r="K187" s="219">
        <f>MTN!K59</f>
        <v>0</v>
      </c>
      <c r="L187" s="219">
        <f>MTN!L59</f>
        <v>0</v>
      </c>
      <c r="M187" s="219">
        <f>MTN!M59</f>
        <v>0</v>
      </c>
      <c r="N187" s="219">
        <f>MTN!N59</f>
        <v>0</v>
      </c>
      <c r="O187" s="219">
        <f>MTN!O59</f>
        <v>0</v>
      </c>
      <c r="P187" s="219">
        <f>MTN!P59</f>
        <v>0</v>
      </c>
      <c r="Q187" s="219">
        <f>MTN!Q59</f>
        <v>0</v>
      </c>
      <c r="R187" s="219">
        <f>MTN!R59</f>
        <v>0</v>
      </c>
      <c r="S187" s="219">
        <f>MTN!S59</f>
        <v>0</v>
      </c>
      <c r="T187" s="219">
        <f>MTN!T59</f>
        <v>0</v>
      </c>
      <c r="U187" s="219">
        <f>MTN!U59</f>
        <v>0</v>
      </c>
      <c r="V187" s="219">
        <f>MTN!V59</f>
        <v>0</v>
      </c>
      <c r="W187" s="219">
        <f>MTN!W59</f>
        <v>185113.95499999999</v>
      </c>
      <c r="X187" s="219">
        <f>MTN!X59</f>
        <v>234795.201</v>
      </c>
      <c r="Y187" s="219">
        <f>MTN!Y59</f>
        <v>262341.21600000001</v>
      </c>
      <c r="Z187" s="219">
        <f>MTN!Z59</f>
        <v>422423.03399999999</v>
      </c>
      <c r="AA187" s="219">
        <f>MTN!AA59</f>
        <v>403650.13</v>
      </c>
      <c r="AB187" s="219">
        <f>MTN!AB59</f>
        <v>454192.19400000002</v>
      </c>
      <c r="AC187" s="219">
        <f>MTN!AC59</f>
        <v>564685.527</v>
      </c>
      <c r="AD187" s="219">
        <f>MTN!AD59</f>
        <v>600274.52899999998</v>
      </c>
      <c r="AE187" s="219">
        <f>MTN!AE59</f>
        <v>661167.03700588702</v>
      </c>
      <c r="AF187" s="219">
        <f>MTN!AF59</f>
        <v>680160.10933557607</v>
      </c>
      <c r="AG187" s="219">
        <f>MTN!AG59</f>
        <v>760882.95037846896</v>
      </c>
      <c r="AH187" s="219">
        <f>MTN!AH59</f>
        <v>758480.32800672809</v>
      </c>
      <c r="AI187" s="219">
        <f>MTN!AI59</f>
        <v>771544.42304457503</v>
      </c>
      <c r="AJ187" s="219">
        <f>MTN!AJ59</f>
        <v>707491.45778805693</v>
      </c>
      <c r="AK187" s="219">
        <f>MTN!AK59</f>
        <v>647252.94576114404</v>
      </c>
      <c r="AL187" s="219">
        <f>MTN!AL59</f>
        <v>816436.91799999995</v>
      </c>
      <c r="AM187" s="219">
        <f>MTN!AM59</f>
        <v>512839.81971404498</v>
      </c>
      <c r="AN187" s="219">
        <f>MTN!AN59</f>
        <v>576393.85909167398</v>
      </c>
      <c r="AO187" s="219">
        <f>MTN!AO59</f>
        <v>729673.10544995801</v>
      </c>
      <c r="AP187" s="219">
        <f>MTN!AP59</f>
        <v>412562.82526492851</v>
      </c>
      <c r="AQ187" s="219">
        <f>MTN!AQ59</f>
        <v>582494.96702270804</v>
      </c>
      <c r="AR187" s="219">
        <f>MTN!AR59</f>
        <v>648967.31651808205</v>
      </c>
      <c r="AS187" s="219">
        <f>MTN!AS59</f>
        <v>0</v>
      </c>
      <c r="AT187" s="219">
        <f>MTN!AT59</f>
        <v>0</v>
      </c>
      <c r="AU187" s="219">
        <f>MTN!AU59</f>
        <v>0</v>
      </c>
      <c r="AV187" s="219">
        <f>MTN!AV59</f>
        <v>0</v>
      </c>
      <c r="AW187" s="219">
        <f>MTN!AW59</f>
        <v>0</v>
      </c>
      <c r="AX187" s="219">
        <f>MTN!AX59</f>
        <v>0</v>
      </c>
      <c r="AY187" s="206"/>
      <c r="AZ187" s="219">
        <f>SUM(O187:Q187)</f>
        <v>0</v>
      </c>
      <c r="BA187" s="219">
        <f>SUM(R187:T187)</f>
        <v>0</v>
      </c>
      <c r="BB187" s="219">
        <f>SUM(U187:W187)</f>
        <v>185113.95499999999</v>
      </c>
      <c r="BC187" s="219">
        <f>SUM(X187:Z187)</f>
        <v>919559.451</v>
      </c>
      <c r="BD187" s="212"/>
      <c r="BE187" s="219">
        <f>SUM(AA187:AC187)</f>
        <v>1422527.851</v>
      </c>
      <c r="BF187" s="219">
        <f>SUM(AD187:AF187)</f>
        <v>1941601.6753414632</v>
      </c>
      <c r="BG187" s="219">
        <f>SUM(AG187:AI187)</f>
        <v>2290907.7014297722</v>
      </c>
      <c r="BH187" s="219">
        <f>SUM(AJ187:AL187)</f>
        <v>2171181.3215492009</v>
      </c>
      <c r="BI187" s="211"/>
      <c r="BJ187" s="219">
        <f>SUM(AM187:AO187)</f>
        <v>1818906.7842556769</v>
      </c>
      <c r="BK187" s="219">
        <f>SUM(AP187:AR187)</f>
        <v>1644025.1088057186</v>
      </c>
      <c r="BL187" s="219">
        <f>SUM(AS187:AU187)</f>
        <v>0</v>
      </c>
      <c r="BM187" s="219">
        <f>SUM(AV187:AX187)</f>
        <v>0</v>
      </c>
      <c r="BN187" s="212"/>
      <c r="BO187" s="219">
        <f>SUM(AZ187:BC187)</f>
        <v>1104673.406</v>
      </c>
      <c r="BP187" s="219">
        <f>SUM(BE187:BH187)</f>
        <v>7826218.549320437</v>
      </c>
      <c r="BQ187" s="219">
        <f>SUM(BJ187:BM187)</f>
        <v>3462931.8930613957</v>
      </c>
    </row>
    <row r="188" spans="2:70" x14ac:dyDescent="0.35">
      <c r="B188" s="1"/>
      <c r="C188" s="218">
        <f>C185-'Vue Globale du Marché'!C59</f>
        <v>0</v>
      </c>
      <c r="D188" s="218">
        <f>D185-'Vue Globale du Marché'!D59</f>
        <v>0</v>
      </c>
      <c r="E188" s="218">
        <f>E185-'Vue Globale du Marché'!E59</f>
        <v>0</v>
      </c>
      <c r="F188" s="218">
        <f>F185-'Vue Globale du Marché'!F59</f>
        <v>0</v>
      </c>
      <c r="G188" s="218">
        <f>G185-'Vue Globale du Marché'!G59</f>
        <v>0</v>
      </c>
      <c r="H188" s="218">
        <f>H185-'Vue Globale du Marché'!H59</f>
        <v>0</v>
      </c>
      <c r="I188" s="218">
        <f>I185-'Vue Globale du Marché'!I59</f>
        <v>0</v>
      </c>
      <c r="J188" s="218">
        <f>J185-'Vue Globale du Marché'!J59</f>
        <v>0</v>
      </c>
      <c r="K188" s="218">
        <f>K185-'Vue Globale du Marché'!K59</f>
        <v>0</v>
      </c>
      <c r="L188" s="218">
        <f>L185-'Vue Globale du Marché'!L59</f>
        <v>0</v>
      </c>
      <c r="M188" s="218">
        <f>M185-'Vue Globale du Marché'!M59</f>
        <v>0</v>
      </c>
      <c r="N188" s="218">
        <f>N185-'Vue Globale du Marché'!N59</f>
        <v>0</v>
      </c>
      <c r="O188" s="218">
        <f>O185-'Vue Globale du Marché'!O59</f>
        <v>0</v>
      </c>
      <c r="P188" s="218">
        <f>P185-'Vue Globale du Marché'!P59</f>
        <v>0</v>
      </c>
      <c r="Q188" s="218">
        <f>Q185-'Vue Globale du Marché'!Q59</f>
        <v>0</v>
      </c>
      <c r="R188" s="218">
        <f>R185-'Vue Globale du Marché'!R59</f>
        <v>0</v>
      </c>
      <c r="S188" s="218">
        <f>S185-'Vue Globale du Marché'!S59</f>
        <v>0</v>
      </c>
      <c r="T188" s="218">
        <f>T185-'Vue Globale du Marché'!T59</f>
        <v>0</v>
      </c>
      <c r="U188" s="218">
        <f>U185-'Vue Globale du Marché'!U59</f>
        <v>0</v>
      </c>
      <c r="V188" s="218">
        <f>V185-'Vue Globale du Marché'!V59</f>
        <v>0</v>
      </c>
      <c r="W188" s="218">
        <f>W185-'Vue Globale du Marché'!W59</f>
        <v>0</v>
      </c>
      <c r="X188" s="218">
        <f>X185-'Vue Globale du Marché'!X59</f>
        <v>0</v>
      </c>
      <c r="Y188" s="218">
        <f>Y185-'Vue Globale du Marché'!Y59</f>
        <v>0</v>
      </c>
      <c r="Z188" s="218">
        <f>Z185-'Vue Globale du Marché'!Z59</f>
        <v>0</v>
      </c>
      <c r="AA188" s="218">
        <f>AA185-'Vue Globale du Marché'!AA59</f>
        <v>0</v>
      </c>
      <c r="AB188" s="218">
        <f>AB185-'Vue Globale du Marché'!AB59</f>
        <v>0</v>
      </c>
      <c r="AC188" s="218">
        <f>AC185-'Vue Globale du Marché'!AC59</f>
        <v>0</v>
      </c>
      <c r="AD188" s="218">
        <f>AD185-'Vue Globale du Marché'!AD59</f>
        <v>0</v>
      </c>
      <c r="AE188" s="218">
        <f>AE185-'Vue Globale du Marché'!AE59</f>
        <v>0</v>
      </c>
      <c r="AF188" s="218">
        <f>AF185-'Vue Globale du Marché'!AF59</f>
        <v>0</v>
      </c>
      <c r="AG188" s="218">
        <f>AG185-'Vue Globale du Marché'!AG59</f>
        <v>0</v>
      </c>
      <c r="AH188" s="218">
        <f>AH185-'Vue Globale du Marché'!AH59</f>
        <v>0</v>
      </c>
      <c r="AI188" s="218">
        <f>AI185-'Vue Globale du Marché'!AI59</f>
        <v>0</v>
      </c>
      <c r="AJ188" s="218">
        <f>AJ185-'Vue Globale du Marché'!AJ59</f>
        <v>0</v>
      </c>
      <c r="AK188" s="218">
        <f>AK185-'Vue Globale du Marché'!AK59</f>
        <v>0</v>
      </c>
      <c r="AL188" s="218">
        <f>AL185-'Vue Globale du Marché'!AL59</f>
        <v>0</v>
      </c>
      <c r="AM188" s="218">
        <f>AM185-'Vue Globale du Marché'!AM59</f>
        <v>0</v>
      </c>
      <c r="AN188" s="218">
        <f>AN185-'Vue Globale du Marché'!AN59</f>
        <v>0</v>
      </c>
      <c r="AO188" s="218">
        <f>AO185-'Vue Globale du Marché'!AO59</f>
        <v>0</v>
      </c>
      <c r="AP188" s="218">
        <f>AP185-'Vue Globale du Marché'!AP59</f>
        <v>0</v>
      </c>
      <c r="AQ188" s="218">
        <f>AQ185-'Vue Globale du Marché'!AQ59</f>
        <v>0</v>
      </c>
      <c r="AR188" s="218">
        <f>AR185-'Vue Globale du Marché'!AR59</f>
        <v>0</v>
      </c>
      <c r="AS188" s="218">
        <f>AS185-'Vue Globale du Marché'!AS59</f>
        <v>0</v>
      </c>
      <c r="AT188" s="218">
        <f>AT185-'Vue Globale du Marché'!AT59</f>
        <v>0</v>
      </c>
      <c r="AU188" s="218">
        <f>AU185-'Vue Globale du Marché'!AU59</f>
        <v>0</v>
      </c>
      <c r="AV188" s="218">
        <f>AV185-'Vue Globale du Marché'!AV59</f>
        <v>0</v>
      </c>
      <c r="AW188" s="218">
        <f>AW185-'Vue Globale du Marché'!AW59</f>
        <v>0</v>
      </c>
      <c r="AX188" s="218">
        <f>AX185-'Vue Globale du Marché'!AX59</f>
        <v>0</v>
      </c>
      <c r="AY188" s="218"/>
      <c r="AZ188" s="218">
        <f>AZ185-'Vue Globale du Marché'!AZ59</f>
        <v>0</v>
      </c>
      <c r="BA188" s="218">
        <f>BA185-'Vue Globale du Marché'!BA59</f>
        <v>0</v>
      </c>
      <c r="BB188" s="218">
        <f>BB185-'Vue Globale du Marché'!BB59</f>
        <v>0</v>
      </c>
      <c r="BC188" s="218">
        <f>BC185-'Vue Globale du Marché'!BC59</f>
        <v>0</v>
      </c>
      <c r="BD188" s="218"/>
      <c r="BE188" s="218">
        <f>BE185-'Vue Globale du Marché'!BE59</f>
        <v>0</v>
      </c>
      <c r="BF188" s="218">
        <f>BF185-'Vue Globale du Marché'!BF59</f>
        <v>0</v>
      </c>
      <c r="BG188" s="218">
        <f>BG185-'Vue Globale du Marché'!BG59</f>
        <v>0</v>
      </c>
      <c r="BH188" s="218">
        <f>BH185-'Vue Globale du Marché'!BH59</f>
        <v>0</v>
      </c>
      <c r="BI188" s="218"/>
      <c r="BJ188" s="218">
        <f>BJ185-'Vue Globale du Marché'!BJ59</f>
        <v>0</v>
      </c>
      <c r="BK188" s="218">
        <f>BK185-'Vue Globale du Marché'!BK59</f>
        <v>0</v>
      </c>
      <c r="BL188" s="218">
        <f>BL185-'Vue Globale du Marché'!BL59</f>
        <v>0</v>
      </c>
      <c r="BM188" s="218">
        <f>BM185-'Vue Globale du Marché'!BM59</f>
        <v>0</v>
      </c>
      <c r="BN188" s="218"/>
      <c r="BO188" s="218">
        <f>BO185-'Vue Globale du Marché'!BO59</f>
        <v>0</v>
      </c>
      <c r="BP188" s="218">
        <f>BP185-'Vue Globale du Marché'!BP59</f>
        <v>0</v>
      </c>
      <c r="BQ188" s="218">
        <f>BQ185-'Vue Globale du Marché'!BQ59</f>
        <v>0</v>
      </c>
    </row>
    <row r="189" spans="2:70" x14ac:dyDescent="0.35">
      <c r="B189" s="3" t="s">
        <v>87</v>
      </c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206"/>
      <c r="AZ189" s="93"/>
      <c r="BA189" s="93"/>
      <c r="BB189" s="93"/>
      <c r="BC189" s="93"/>
      <c r="BD189" s="206"/>
      <c r="BE189" s="93"/>
      <c r="BF189" s="93"/>
      <c r="BG189" s="93"/>
      <c r="BH189" s="93"/>
      <c r="BI189" s="206"/>
      <c r="BJ189" s="93"/>
      <c r="BK189" s="93"/>
      <c r="BL189" s="93"/>
      <c r="BM189" s="93"/>
      <c r="BN189" s="206"/>
      <c r="BO189" s="93"/>
      <c r="BP189" s="93"/>
      <c r="BQ189" s="93"/>
    </row>
    <row r="190" spans="2:70" x14ac:dyDescent="0.35">
      <c r="B190" s="1" t="str">
        <f>B186</f>
        <v>AIRTEL</v>
      </c>
      <c r="C190" s="209">
        <f>IF(ISERROR(C186/C$185),0,C186/C$185)</f>
        <v>0</v>
      </c>
      <c r="D190" s="209">
        <f t="shared" ref="D190:AL190" si="272">IF(ISERROR(D186/D$185),0,D186/D$185)</f>
        <v>0</v>
      </c>
      <c r="E190" s="209">
        <f t="shared" si="272"/>
        <v>0</v>
      </c>
      <c r="F190" s="209">
        <f t="shared" si="272"/>
        <v>0</v>
      </c>
      <c r="G190" s="209">
        <f t="shared" si="272"/>
        <v>0</v>
      </c>
      <c r="H190" s="209">
        <f t="shared" si="272"/>
        <v>0</v>
      </c>
      <c r="I190" s="209">
        <f t="shared" si="272"/>
        <v>0</v>
      </c>
      <c r="J190" s="209">
        <f t="shared" si="272"/>
        <v>0</v>
      </c>
      <c r="K190" s="209">
        <f t="shared" si="272"/>
        <v>0</v>
      </c>
      <c r="L190" s="209">
        <f t="shared" si="272"/>
        <v>0</v>
      </c>
      <c r="M190" s="209">
        <f t="shared" si="272"/>
        <v>0</v>
      </c>
      <c r="N190" s="209">
        <f t="shared" si="272"/>
        <v>0</v>
      </c>
      <c r="O190" s="209">
        <f t="shared" si="272"/>
        <v>0</v>
      </c>
      <c r="P190" s="209">
        <f t="shared" si="272"/>
        <v>0</v>
      </c>
      <c r="Q190" s="209">
        <f t="shared" si="272"/>
        <v>0</v>
      </c>
      <c r="R190" s="209">
        <f t="shared" si="272"/>
        <v>0</v>
      </c>
      <c r="S190" s="209">
        <f t="shared" si="272"/>
        <v>0</v>
      </c>
      <c r="T190" s="209">
        <f t="shared" si="272"/>
        <v>0</v>
      </c>
      <c r="U190" s="209">
        <f t="shared" si="272"/>
        <v>0</v>
      </c>
      <c r="V190" s="209">
        <f t="shared" si="272"/>
        <v>0</v>
      </c>
      <c r="W190" s="209">
        <f t="shared" si="272"/>
        <v>0.15779569584241457</v>
      </c>
      <c r="X190" s="209">
        <f t="shared" si="272"/>
        <v>0.13681239737892531</v>
      </c>
      <c r="Y190" s="209">
        <f t="shared" si="272"/>
        <v>0.11675766121936747</v>
      </c>
      <c r="Z190" s="209">
        <f t="shared" si="272"/>
        <v>0.10045636373385808</v>
      </c>
      <c r="AA190" s="209">
        <f t="shared" si="272"/>
        <v>8.891455441664603E-2</v>
      </c>
      <c r="AB190" s="209">
        <f t="shared" si="272"/>
        <v>8.1627083257702404E-2</v>
      </c>
      <c r="AC190" s="209">
        <f t="shared" si="272"/>
        <v>8.1237832337604524E-2</v>
      </c>
      <c r="AD190" s="209">
        <f t="shared" si="272"/>
        <v>8.6252692428739106E-2</v>
      </c>
      <c r="AE190" s="209">
        <f t="shared" si="272"/>
        <v>9.3010374086448633E-2</v>
      </c>
      <c r="AF190" s="209">
        <f t="shared" si="272"/>
        <v>0.10559661723871654</v>
      </c>
      <c r="AG190" s="209">
        <f t="shared" si="272"/>
        <v>0.11789453672622266</v>
      </c>
      <c r="AH190" s="209">
        <f t="shared" si="272"/>
        <v>0.12799237192680502</v>
      </c>
      <c r="AI190" s="209">
        <f t="shared" si="272"/>
        <v>0.13409321834293531</v>
      </c>
      <c r="AJ190" s="209">
        <f t="shared" si="272"/>
        <v>0.14562860742226436</v>
      </c>
      <c r="AK190" s="209">
        <f t="shared" si="272"/>
        <v>0.12899634946478519</v>
      </c>
      <c r="AL190" s="209">
        <f t="shared" si="272"/>
        <v>0.16194240107455066</v>
      </c>
      <c r="AM190" s="209">
        <f t="shared" ref="AM190:AX190" si="273">IF(ISERROR(AM186/AM$185),0,AM186/AM$185)</f>
        <v>0.25705128115296827</v>
      </c>
      <c r="AN190" s="209">
        <f t="shared" si="273"/>
        <v>0.20867883211386354</v>
      </c>
      <c r="AO190" s="209">
        <f t="shared" si="273"/>
        <v>0.18277187232499789</v>
      </c>
      <c r="AP190" s="209">
        <f t="shared" si="273"/>
        <v>0.16470079822574654</v>
      </c>
      <c r="AQ190" s="209">
        <f t="shared" si="273"/>
        <v>0.17861862984786811</v>
      </c>
      <c r="AR190" s="209">
        <f t="shared" si="273"/>
        <v>0.19544143652890414</v>
      </c>
      <c r="AS190" s="209">
        <f t="shared" si="273"/>
        <v>0</v>
      </c>
      <c r="AT190" s="209">
        <f t="shared" si="273"/>
        <v>0</v>
      </c>
      <c r="AU190" s="209">
        <f t="shared" si="273"/>
        <v>0</v>
      </c>
      <c r="AV190" s="209">
        <f t="shared" si="273"/>
        <v>0</v>
      </c>
      <c r="AW190" s="209">
        <f t="shared" si="273"/>
        <v>0</v>
      </c>
      <c r="AX190" s="209">
        <f t="shared" si="273"/>
        <v>0</v>
      </c>
      <c r="AY190" s="206"/>
      <c r="AZ190" s="209">
        <f t="shared" ref="AZ190:BC191" si="274">IF(ISERROR(AZ186/AZ$185),0,AZ186/AZ$185)</f>
        <v>0</v>
      </c>
      <c r="BA190" s="209">
        <f t="shared" si="274"/>
        <v>0</v>
      </c>
      <c r="BB190" s="209">
        <f t="shared" si="274"/>
        <v>0.15779569584241457</v>
      </c>
      <c r="BC190" s="209">
        <f t="shared" si="274"/>
        <v>0.11463951614705745</v>
      </c>
      <c r="BD190" s="206"/>
      <c r="BE190" s="209">
        <f t="shared" ref="BE190:BH191" si="275">IF(ISERROR(BE186/BE$185),0,BE186/BE$185)</f>
        <v>8.35529850245295E-2</v>
      </c>
      <c r="BF190" s="209">
        <f t="shared" si="275"/>
        <v>9.5401386170662267E-2</v>
      </c>
      <c r="BG190" s="209">
        <f t="shared" si="275"/>
        <v>0.12674432294987953</v>
      </c>
      <c r="BH190" s="209">
        <f t="shared" si="275"/>
        <v>0.14701671955695844</v>
      </c>
      <c r="BI190" s="210"/>
      <c r="BJ190" s="209">
        <f t="shared" ref="BJ190:BM191" si="276">IF(ISERROR(BJ186/BJ$185),0,BJ186/BJ$185)</f>
        <v>0.21311699901082523</v>
      </c>
      <c r="BK190" s="209">
        <f t="shared" si="276"/>
        <v>0.18195015830169597</v>
      </c>
      <c r="BL190" s="209">
        <f t="shared" si="276"/>
        <v>0</v>
      </c>
      <c r="BM190" s="209">
        <f t="shared" si="276"/>
        <v>0</v>
      </c>
      <c r="BN190" s="210"/>
      <c r="BO190" s="209">
        <f t="shared" ref="BO190:BQ191" si="277">IF(ISERROR(BO186/BO$185),0,BO186/BO$185)</f>
        <v>0.12217719544835536</v>
      </c>
      <c r="BP190" s="209">
        <f t="shared" si="277"/>
        <v>0.11741636924256202</v>
      </c>
      <c r="BQ190" s="209">
        <f t="shared" si="277"/>
        <v>0.19862211087703147</v>
      </c>
      <c r="BR190" s="19"/>
    </row>
    <row r="191" spans="2:70" x14ac:dyDescent="0.35">
      <c r="B191" s="1" t="str">
        <f>B187</f>
        <v>MTN</v>
      </c>
      <c r="C191" s="209">
        <f>IF(ISERROR(C187/C$185),0,C187/C$185)</f>
        <v>0</v>
      </c>
      <c r="D191" s="209">
        <f t="shared" ref="D191:AL191" si="278">IF(ISERROR(D187/D$185),0,D187/D$185)</f>
        <v>0</v>
      </c>
      <c r="E191" s="209">
        <f t="shared" si="278"/>
        <v>0</v>
      </c>
      <c r="F191" s="209">
        <f t="shared" si="278"/>
        <v>0</v>
      </c>
      <c r="G191" s="209">
        <f t="shared" si="278"/>
        <v>0</v>
      </c>
      <c r="H191" s="209">
        <f t="shared" si="278"/>
        <v>0</v>
      </c>
      <c r="I191" s="209">
        <f t="shared" si="278"/>
        <v>0</v>
      </c>
      <c r="J191" s="209">
        <f t="shared" si="278"/>
        <v>0</v>
      </c>
      <c r="K191" s="209">
        <f t="shared" si="278"/>
        <v>0</v>
      </c>
      <c r="L191" s="209">
        <f t="shared" si="278"/>
        <v>0</v>
      </c>
      <c r="M191" s="209">
        <f t="shared" si="278"/>
        <v>0</v>
      </c>
      <c r="N191" s="209">
        <f t="shared" si="278"/>
        <v>0</v>
      </c>
      <c r="O191" s="209">
        <f t="shared" si="278"/>
        <v>0</v>
      </c>
      <c r="P191" s="209">
        <f t="shared" si="278"/>
        <v>0</v>
      </c>
      <c r="Q191" s="209">
        <f t="shared" si="278"/>
        <v>0</v>
      </c>
      <c r="R191" s="209">
        <f t="shared" si="278"/>
        <v>0</v>
      </c>
      <c r="S191" s="209">
        <f t="shared" si="278"/>
        <v>0</v>
      </c>
      <c r="T191" s="209">
        <f t="shared" si="278"/>
        <v>0</v>
      </c>
      <c r="U191" s="209">
        <f t="shared" si="278"/>
        <v>0</v>
      </c>
      <c r="V191" s="209">
        <f t="shared" si="278"/>
        <v>0</v>
      </c>
      <c r="W191" s="209">
        <f t="shared" si="278"/>
        <v>0.8422043041575854</v>
      </c>
      <c r="X191" s="209">
        <f t="shared" si="278"/>
        <v>0.86318760262107463</v>
      </c>
      <c r="Y191" s="209">
        <f t="shared" si="278"/>
        <v>0.88324233878063252</v>
      </c>
      <c r="Z191" s="209">
        <f t="shared" si="278"/>
        <v>0.89954363626614198</v>
      </c>
      <c r="AA191" s="209">
        <f t="shared" si="278"/>
        <v>0.91108544558335391</v>
      </c>
      <c r="AB191" s="209">
        <f t="shared" si="278"/>
        <v>0.9183729167422976</v>
      </c>
      <c r="AC191" s="209">
        <f t="shared" si="278"/>
        <v>0.91876216766239549</v>
      </c>
      <c r="AD191" s="209">
        <f t="shared" si="278"/>
        <v>0.91374730757126088</v>
      </c>
      <c r="AE191" s="209">
        <f t="shared" si="278"/>
        <v>0.90698962591355137</v>
      </c>
      <c r="AF191" s="209">
        <f t="shared" si="278"/>
        <v>0.89440338276128339</v>
      </c>
      <c r="AG191" s="209">
        <f t="shared" si="278"/>
        <v>0.88210546327377726</v>
      </c>
      <c r="AH191" s="209">
        <f t="shared" si="278"/>
        <v>0.87200762807319498</v>
      </c>
      <c r="AI191" s="209">
        <f t="shared" si="278"/>
        <v>0.86590678165706469</v>
      </c>
      <c r="AJ191" s="209">
        <f t="shared" si="278"/>
        <v>0.85437139257773576</v>
      </c>
      <c r="AK191" s="209">
        <f t="shared" si="278"/>
        <v>0.87100365053521489</v>
      </c>
      <c r="AL191" s="209">
        <f t="shared" si="278"/>
        <v>0.83805759892544929</v>
      </c>
      <c r="AM191" s="209">
        <f t="shared" ref="AM191:AX191" si="279">IF(ISERROR(AM187/AM$185),0,AM187/AM$185)</f>
        <v>0.74294871884703173</v>
      </c>
      <c r="AN191" s="209">
        <f t="shared" si="279"/>
        <v>0.79132116788613649</v>
      </c>
      <c r="AO191" s="209">
        <f t="shared" si="279"/>
        <v>0.81722812767500208</v>
      </c>
      <c r="AP191" s="209">
        <f t="shared" si="279"/>
        <v>0.83529920177425343</v>
      </c>
      <c r="AQ191" s="209">
        <f t="shared" si="279"/>
        <v>0.82138137015213186</v>
      </c>
      <c r="AR191" s="209">
        <f t="shared" si="279"/>
        <v>0.80455856347109578</v>
      </c>
      <c r="AS191" s="209">
        <f t="shared" si="279"/>
        <v>0</v>
      </c>
      <c r="AT191" s="209">
        <f t="shared" si="279"/>
        <v>0</v>
      </c>
      <c r="AU191" s="209">
        <f t="shared" si="279"/>
        <v>0</v>
      </c>
      <c r="AV191" s="209">
        <f t="shared" si="279"/>
        <v>0</v>
      </c>
      <c r="AW191" s="209">
        <f t="shared" si="279"/>
        <v>0</v>
      </c>
      <c r="AX191" s="209">
        <f t="shared" si="279"/>
        <v>0</v>
      </c>
      <c r="AY191" s="206"/>
      <c r="AZ191" s="209">
        <f t="shared" si="274"/>
        <v>0</v>
      </c>
      <c r="BA191" s="209">
        <f t="shared" si="274"/>
        <v>0</v>
      </c>
      <c r="BB191" s="209">
        <f t="shared" si="274"/>
        <v>0.8422043041575854</v>
      </c>
      <c r="BC191" s="209">
        <f t="shared" si="274"/>
        <v>0.88536048385294264</v>
      </c>
      <c r="BD191" s="206"/>
      <c r="BE191" s="209">
        <f t="shared" si="275"/>
        <v>0.91644701497547054</v>
      </c>
      <c r="BF191" s="209">
        <f t="shared" si="275"/>
        <v>0.90459861382933782</v>
      </c>
      <c r="BG191" s="209">
        <f t="shared" si="275"/>
        <v>0.87325567705012053</v>
      </c>
      <c r="BH191" s="209">
        <f t="shared" si="275"/>
        <v>0.85298328044304161</v>
      </c>
      <c r="BI191" s="210"/>
      <c r="BJ191" s="209">
        <f t="shared" si="276"/>
        <v>0.78688300098917474</v>
      </c>
      <c r="BK191" s="209">
        <f t="shared" si="276"/>
        <v>0.81804984169830397</v>
      </c>
      <c r="BL191" s="209">
        <f t="shared" si="276"/>
        <v>0</v>
      </c>
      <c r="BM191" s="209">
        <f t="shared" si="276"/>
        <v>0</v>
      </c>
      <c r="BN191" s="210"/>
      <c r="BO191" s="209">
        <f t="shared" si="277"/>
        <v>0.87782280455164463</v>
      </c>
      <c r="BP191" s="209">
        <f t="shared" si="277"/>
        <v>0.88258363075743784</v>
      </c>
      <c r="BQ191" s="209">
        <f t="shared" si="277"/>
        <v>0.80137788912296848</v>
      </c>
      <c r="BR191" s="19"/>
    </row>
    <row r="192" spans="2:70" x14ac:dyDescent="0.35">
      <c r="B192" s="1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206"/>
      <c r="AZ192" s="93"/>
      <c r="BA192" s="93"/>
      <c r="BB192" s="93"/>
      <c r="BC192" s="93"/>
      <c r="BD192" s="206"/>
      <c r="BE192" s="93"/>
      <c r="BF192" s="93"/>
      <c r="BG192" s="93"/>
      <c r="BH192" s="93"/>
      <c r="BI192" s="206"/>
      <c r="BJ192" s="93"/>
      <c r="BK192" s="93"/>
      <c r="BL192" s="93"/>
      <c r="BM192" s="93"/>
      <c r="BN192" s="206"/>
      <c r="BO192" s="93"/>
      <c r="BP192" s="93"/>
      <c r="BQ192" s="93"/>
    </row>
    <row r="193" spans="2:69" x14ac:dyDescent="0.35">
      <c r="B193" s="5" t="s">
        <v>46</v>
      </c>
      <c r="C193" s="57">
        <f t="shared" ref="C193:AJ193" si="280">SUM(C194:C195)</f>
        <v>0</v>
      </c>
      <c r="D193" s="57">
        <f t="shared" si="280"/>
        <v>0</v>
      </c>
      <c r="E193" s="57">
        <f t="shared" si="280"/>
        <v>0</v>
      </c>
      <c r="F193" s="57">
        <f t="shared" si="280"/>
        <v>0</v>
      </c>
      <c r="G193" s="57">
        <f t="shared" si="280"/>
        <v>0</v>
      </c>
      <c r="H193" s="57">
        <f t="shared" si="280"/>
        <v>0</v>
      </c>
      <c r="I193" s="57">
        <f t="shared" si="280"/>
        <v>0</v>
      </c>
      <c r="J193" s="57">
        <f t="shared" si="280"/>
        <v>0</v>
      </c>
      <c r="K193" s="57">
        <f t="shared" si="280"/>
        <v>0</v>
      </c>
      <c r="L193" s="57">
        <f t="shared" si="280"/>
        <v>0</v>
      </c>
      <c r="M193" s="57">
        <f t="shared" si="280"/>
        <v>0</v>
      </c>
      <c r="N193" s="57">
        <f t="shared" si="280"/>
        <v>0</v>
      </c>
      <c r="O193" s="57">
        <f t="shared" si="280"/>
        <v>0</v>
      </c>
      <c r="P193" s="57">
        <f t="shared" si="280"/>
        <v>0</v>
      </c>
      <c r="Q193" s="57">
        <f t="shared" si="280"/>
        <v>0</v>
      </c>
      <c r="R193" s="57">
        <f t="shared" si="280"/>
        <v>0</v>
      </c>
      <c r="S193" s="57">
        <f t="shared" si="280"/>
        <v>0</v>
      </c>
      <c r="T193" s="57">
        <f t="shared" si="280"/>
        <v>0</v>
      </c>
      <c r="U193" s="57">
        <f t="shared" si="280"/>
        <v>0</v>
      </c>
      <c r="V193" s="57">
        <f t="shared" si="280"/>
        <v>0</v>
      </c>
      <c r="W193" s="57">
        <f t="shared" si="280"/>
        <v>24711.812320437337</v>
      </c>
      <c r="X193" s="57">
        <f t="shared" si="280"/>
        <v>34936.743706199995</v>
      </c>
      <c r="Y193" s="57">
        <f t="shared" si="280"/>
        <v>36253.966912099997</v>
      </c>
      <c r="Z193" s="57">
        <f t="shared" si="280"/>
        <v>63279.288000999994</v>
      </c>
      <c r="AA193" s="57">
        <f t="shared" si="280"/>
        <v>67136.967516499994</v>
      </c>
      <c r="AB193" s="57">
        <f t="shared" si="280"/>
        <v>79268.796000000002</v>
      </c>
      <c r="AC193" s="57">
        <f t="shared" si="280"/>
        <v>103613.2105841</v>
      </c>
      <c r="AD193" s="57">
        <f t="shared" si="280"/>
        <v>112440.59354430001</v>
      </c>
      <c r="AE193" s="57">
        <f t="shared" si="280"/>
        <v>127466.239</v>
      </c>
      <c r="AF193" s="57">
        <f t="shared" si="280"/>
        <v>131617.31683852003</v>
      </c>
      <c r="AG193" s="57">
        <f t="shared" si="280"/>
        <v>149472.32025399499</v>
      </c>
      <c r="AH193" s="57">
        <f t="shared" si="280"/>
        <v>151274.36080740101</v>
      </c>
      <c r="AI193" s="57">
        <f t="shared" si="280"/>
        <v>152723.10849453299</v>
      </c>
      <c r="AJ193" s="57">
        <f t="shared" si="280"/>
        <v>140971.41763760301</v>
      </c>
      <c r="AK193" s="57">
        <f t="shared" ref="AK193:AW193" si="281">SUM(AK194:AK195)</f>
        <v>133293.38870479402</v>
      </c>
      <c r="AL193" s="57">
        <f t="shared" ref="AL193:AX193" si="282">SUM(AL194:AL195)</f>
        <v>159221.095</v>
      </c>
      <c r="AM193" s="57">
        <f t="shared" si="281"/>
        <v>107156.11027418</v>
      </c>
      <c r="AN193" s="57">
        <f t="shared" si="282"/>
        <v>118364.882439024</v>
      </c>
      <c r="AO193" s="57">
        <f t="shared" si="281"/>
        <v>96111.574861227899</v>
      </c>
      <c r="AP193" s="57">
        <f t="shared" si="282"/>
        <v>4444.326</v>
      </c>
      <c r="AQ193" s="57">
        <f t="shared" si="281"/>
        <v>3142.5997123633306</v>
      </c>
      <c r="AR193" s="57">
        <f t="shared" si="282"/>
        <v>3200.5076501261501</v>
      </c>
      <c r="AS193" s="57">
        <f t="shared" si="281"/>
        <v>0</v>
      </c>
      <c r="AT193" s="57">
        <f t="shared" si="282"/>
        <v>0</v>
      </c>
      <c r="AU193" s="57">
        <f t="shared" si="281"/>
        <v>0</v>
      </c>
      <c r="AV193" s="57">
        <f t="shared" si="282"/>
        <v>0</v>
      </c>
      <c r="AW193" s="57">
        <f t="shared" si="281"/>
        <v>0</v>
      </c>
      <c r="AX193" s="57">
        <f t="shared" si="282"/>
        <v>0</v>
      </c>
      <c r="AY193" s="206"/>
      <c r="AZ193" s="57">
        <f>SUM(AZ194:AZ195)</f>
        <v>0</v>
      </c>
      <c r="BA193" s="57">
        <f>SUM(BA194:BA195)</f>
        <v>0</v>
      </c>
      <c r="BB193" s="57">
        <f>SUM(BB194:BB195)</f>
        <v>24711.812320437337</v>
      </c>
      <c r="BC193" s="57">
        <f>SUM(BC194:BC195)</f>
        <v>134469.99861929999</v>
      </c>
      <c r="BD193" s="206"/>
      <c r="BE193" s="57">
        <f>SUM(BE194:BE195)</f>
        <v>250018.97410060003</v>
      </c>
      <c r="BF193" s="57">
        <f>SUM(BF194:BF195)</f>
        <v>371524.14938282</v>
      </c>
      <c r="BG193" s="57">
        <f>SUM(BG194:BG195)</f>
        <v>453469.78955592902</v>
      </c>
      <c r="BH193" s="57">
        <f>SUM(BH194:BH195)</f>
        <v>433485.90134239697</v>
      </c>
      <c r="BI193" s="94"/>
      <c r="BJ193" s="57">
        <f>SUM(BJ194:BJ195)</f>
        <v>321632.56757443189</v>
      </c>
      <c r="BK193" s="57">
        <f>SUM(BK194:BK195)</f>
        <v>10787.433362489481</v>
      </c>
      <c r="BL193" s="57">
        <f>SUM(BL194:BL195)</f>
        <v>0</v>
      </c>
      <c r="BM193" s="57">
        <f>SUM(BM194:BM195)</f>
        <v>0</v>
      </c>
      <c r="BN193" s="94"/>
      <c r="BO193" s="57">
        <f>SUM(BO194:BO195)</f>
        <v>159181.81093973733</v>
      </c>
      <c r="BP193" s="57">
        <f>SUM(BP194:BP195)</f>
        <v>1508498.8143817461</v>
      </c>
      <c r="BQ193" s="57">
        <f>SUM(BQ194:BQ195)</f>
        <v>332420.00093692134</v>
      </c>
    </row>
    <row r="194" spans="2:69" x14ac:dyDescent="0.35">
      <c r="B194" s="1" t="str">
        <f>B186</f>
        <v>AIRTEL</v>
      </c>
      <c r="C194" s="219">
        <f>AIRTEL!C60</f>
        <v>0</v>
      </c>
      <c r="D194" s="219">
        <f>AIRTEL!D60</f>
        <v>0</v>
      </c>
      <c r="E194" s="219">
        <f>AIRTEL!E60</f>
        <v>0</v>
      </c>
      <c r="F194" s="219">
        <f>AIRTEL!F60</f>
        <v>0</v>
      </c>
      <c r="G194" s="219">
        <f>AIRTEL!G60</f>
        <v>0</v>
      </c>
      <c r="H194" s="219">
        <f>AIRTEL!H60</f>
        <v>0</v>
      </c>
      <c r="I194" s="219">
        <f>AIRTEL!I60</f>
        <v>0</v>
      </c>
      <c r="J194" s="219">
        <f>AIRTEL!J60</f>
        <v>0</v>
      </c>
      <c r="K194" s="219">
        <f>AIRTEL!K60</f>
        <v>0</v>
      </c>
      <c r="L194" s="219">
        <f>AIRTEL!L60</f>
        <v>0</v>
      </c>
      <c r="M194" s="219">
        <f>AIRTEL!M60</f>
        <v>0</v>
      </c>
      <c r="N194" s="219">
        <f>AIRTEL!N60</f>
        <v>0</v>
      </c>
      <c r="O194" s="219">
        <f>AIRTEL!O60</f>
        <v>0</v>
      </c>
      <c r="P194" s="219">
        <f>AIRTEL!P60</f>
        <v>0</v>
      </c>
      <c r="Q194" s="219">
        <f>AIRTEL!Q60</f>
        <v>0</v>
      </c>
      <c r="R194" s="219">
        <f>AIRTEL!R60</f>
        <v>0</v>
      </c>
      <c r="S194" s="219">
        <f>AIRTEL!S60</f>
        <v>0</v>
      </c>
      <c r="T194" s="219">
        <f>AIRTEL!T60</f>
        <v>0</v>
      </c>
      <c r="U194" s="219">
        <f>AIRTEL!U60</f>
        <v>0</v>
      </c>
      <c r="V194" s="219">
        <f>AIRTEL!V60</f>
        <v>0</v>
      </c>
      <c r="W194" s="219">
        <f>AIRTEL!W60</f>
        <v>661.87132043733629</v>
      </c>
      <c r="X194" s="219">
        <f>AIRTEL!X60</f>
        <v>588.89970619999986</v>
      </c>
      <c r="Y194" s="219">
        <f>AIRTEL!Y60</f>
        <v>593.41191209999806</v>
      </c>
      <c r="Z194" s="219">
        <f>AIRTEL!Z60</f>
        <v>861.28900099998896</v>
      </c>
      <c r="AA194" s="219">
        <f>AIRTEL!AA60</f>
        <v>693.21451649999403</v>
      </c>
      <c r="AB194" s="219">
        <f>AIRTEL!AB60</f>
        <v>733.98</v>
      </c>
      <c r="AC194" s="219">
        <f>AIRTEL!AC60</f>
        <v>965.78458409999973</v>
      </c>
      <c r="AD194" s="219">
        <f>AIRTEL!AD60</f>
        <v>437.14154429999991</v>
      </c>
      <c r="AE194" s="219">
        <f>AIRTEL!AE60</f>
        <v>0</v>
      </c>
      <c r="AF194" s="219">
        <f>AIRTEL!AF60</f>
        <v>18.157</v>
      </c>
      <c r="AG194" s="219">
        <f>AIRTEL!AG60</f>
        <v>504.93799999999999</v>
      </c>
      <c r="AH194" s="219">
        <f>AIRTEL!AH60</f>
        <v>0</v>
      </c>
      <c r="AI194" s="219">
        <f>AIRTEL!AI60</f>
        <v>0</v>
      </c>
      <c r="AJ194" s="219">
        <f>AIRTEL!AJ60</f>
        <v>4903.05699</v>
      </c>
      <c r="AK194" s="219">
        <f>AIRTEL!AK60</f>
        <v>5043.2</v>
      </c>
      <c r="AL194" s="219">
        <f>AIRTEL!AL60</f>
        <v>5362.17</v>
      </c>
      <c r="AM194" s="219">
        <f>AIRTEL!AM60</f>
        <v>6586.1040000000003</v>
      </c>
      <c r="AN194" s="219">
        <f>AIRTEL!AN60</f>
        <v>6315.98</v>
      </c>
      <c r="AO194" s="219">
        <f>AIRTEL!AO60</f>
        <v>5276.59</v>
      </c>
      <c r="AP194" s="219">
        <f>AIRTEL!AP60</f>
        <v>170.87100000000001</v>
      </c>
      <c r="AQ194" s="219">
        <f>AIRTEL!AQ60</f>
        <v>46.642000000000003</v>
      </c>
      <c r="AR194" s="219">
        <f>AIRTEL!AR60</f>
        <v>33.244</v>
      </c>
      <c r="AS194" s="219">
        <f>AIRTEL!AS60</f>
        <v>0</v>
      </c>
      <c r="AT194" s="219">
        <f>AIRTEL!AT60</f>
        <v>0</v>
      </c>
      <c r="AU194" s="219">
        <f>AIRTEL!AU60</f>
        <v>0</v>
      </c>
      <c r="AV194" s="219">
        <f>AIRTEL!AV60</f>
        <v>0</v>
      </c>
      <c r="AW194" s="219">
        <f>AIRTEL!AW60</f>
        <v>0</v>
      </c>
      <c r="AX194" s="219">
        <f>AIRTEL!AX60</f>
        <v>0</v>
      </c>
      <c r="AY194" s="206"/>
      <c r="AZ194" s="219">
        <f>SUM(O194:Q194)</f>
        <v>0</v>
      </c>
      <c r="BA194" s="219">
        <f>SUM(R194:T194)</f>
        <v>0</v>
      </c>
      <c r="BB194" s="219">
        <f>SUM(U194:W194)</f>
        <v>661.87132043733629</v>
      </c>
      <c r="BC194" s="219">
        <f>SUM(X194:Z194)</f>
        <v>2043.6006192999869</v>
      </c>
      <c r="BD194" s="212"/>
      <c r="BE194" s="219">
        <f>SUM(AA194:AC194)</f>
        <v>2392.9791005999937</v>
      </c>
      <c r="BF194" s="219">
        <f>SUM(AD194:AF194)</f>
        <v>455.29854429999989</v>
      </c>
      <c r="BG194" s="219">
        <f>SUM(AG194:AI194)</f>
        <v>504.93799999999999</v>
      </c>
      <c r="BH194" s="219">
        <f>SUM(AJ194:AL194)</f>
        <v>15308.42699</v>
      </c>
      <c r="BI194" s="211"/>
      <c r="BJ194" s="219">
        <f>SUM(AM194:AO194)</f>
        <v>18178.673999999999</v>
      </c>
      <c r="BK194" s="219">
        <f>SUM(AP194:AR194)</f>
        <v>250.75700000000001</v>
      </c>
      <c r="BL194" s="219">
        <f>SUM(AS194:AU194)</f>
        <v>0</v>
      </c>
      <c r="BM194" s="219">
        <f>SUM(AV194:AX194)</f>
        <v>0</v>
      </c>
      <c r="BN194" s="212"/>
      <c r="BO194" s="219">
        <f>SUM(AZ194:BC194)</f>
        <v>2705.4719397373233</v>
      </c>
      <c r="BP194" s="219">
        <f>SUM(BE194:BH194)</f>
        <v>18661.642634899992</v>
      </c>
      <c r="BQ194" s="219">
        <f>SUM(BJ194:BM194)</f>
        <v>18429.431</v>
      </c>
    </row>
    <row r="195" spans="2:69" x14ac:dyDescent="0.35">
      <c r="B195" s="1" t="str">
        <f>B187</f>
        <v>MTN</v>
      </c>
      <c r="C195" s="219">
        <f>MTN!C60</f>
        <v>0</v>
      </c>
      <c r="D195" s="219">
        <f>MTN!D60</f>
        <v>0</v>
      </c>
      <c r="E195" s="219">
        <f>MTN!E60</f>
        <v>0</v>
      </c>
      <c r="F195" s="219">
        <f>MTN!F60</f>
        <v>0</v>
      </c>
      <c r="G195" s="219">
        <f>MTN!G60</f>
        <v>0</v>
      </c>
      <c r="H195" s="219">
        <f>MTN!H60</f>
        <v>0</v>
      </c>
      <c r="I195" s="219">
        <f>MTN!I60</f>
        <v>0</v>
      </c>
      <c r="J195" s="219">
        <f>MTN!J60</f>
        <v>0</v>
      </c>
      <c r="K195" s="219">
        <f>MTN!K60</f>
        <v>0</v>
      </c>
      <c r="L195" s="219">
        <f>MTN!L60</f>
        <v>0</v>
      </c>
      <c r="M195" s="219">
        <f>MTN!M60</f>
        <v>0</v>
      </c>
      <c r="N195" s="219">
        <f>MTN!N60</f>
        <v>0</v>
      </c>
      <c r="O195" s="219">
        <f>MTN!O60</f>
        <v>0</v>
      </c>
      <c r="P195" s="219">
        <f>MTN!P60</f>
        <v>0</v>
      </c>
      <c r="Q195" s="219">
        <f>MTN!Q60</f>
        <v>0</v>
      </c>
      <c r="R195" s="219">
        <f>MTN!R60</f>
        <v>0</v>
      </c>
      <c r="S195" s="219">
        <f>MTN!S60</f>
        <v>0</v>
      </c>
      <c r="T195" s="219">
        <f>MTN!T60</f>
        <v>0</v>
      </c>
      <c r="U195" s="219">
        <f>MTN!U60</f>
        <v>0</v>
      </c>
      <c r="V195" s="219">
        <f>MTN!V60</f>
        <v>0</v>
      </c>
      <c r="W195" s="219">
        <f>MTN!W60</f>
        <v>24049.940999999999</v>
      </c>
      <c r="X195" s="219">
        <f>MTN!X60</f>
        <v>34347.843999999997</v>
      </c>
      <c r="Y195" s="219">
        <f>MTN!Y60</f>
        <v>35660.555</v>
      </c>
      <c r="Z195" s="219">
        <f>MTN!Z60</f>
        <v>62417.999000000003</v>
      </c>
      <c r="AA195" s="219">
        <f>MTN!AA60</f>
        <v>66443.752999999997</v>
      </c>
      <c r="AB195" s="219">
        <f>MTN!AB60</f>
        <v>78534.816000000006</v>
      </c>
      <c r="AC195" s="219">
        <f>MTN!AC60</f>
        <v>102647.42600000001</v>
      </c>
      <c r="AD195" s="219">
        <f>MTN!AD60</f>
        <v>112003.452</v>
      </c>
      <c r="AE195" s="219">
        <f>MTN!AE60</f>
        <v>127466.239</v>
      </c>
      <c r="AF195" s="219">
        <f>MTN!AF60</f>
        <v>131599.15983852002</v>
      </c>
      <c r="AG195" s="219">
        <f>MTN!AG60</f>
        <v>148967.38225399499</v>
      </c>
      <c r="AH195" s="219">
        <f>MTN!AH60</f>
        <v>151274.36080740101</v>
      </c>
      <c r="AI195" s="219">
        <f>MTN!AI60</f>
        <v>152723.10849453299</v>
      </c>
      <c r="AJ195" s="219">
        <f>MTN!AJ60</f>
        <v>136068.360647603</v>
      </c>
      <c r="AK195" s="219">
        <f>MTN!AK60</f>
        <v>128250.18870479401</v>
      </c>
      <c r="AL195" s="219">
        <f>MTN!AL60</f>
        <v>153858.92499999999</v>
      </c>
      <c r="AM195" s="219">
        <f>MTN!AM60</f>
        <v>100570.00627417999</v>
      </c>
      <c r="AN195" s="219">
        <f>MTN!AN60</f>
        <v>112048.90243902401</v>
      </c>
      <c r="AO195" s="219">
        <f>MTN!AO60</f>
        <v>90834.984861227902</v>
      </c>
      <c r="AP195" s="219">
        <f>MTN!AP60</f>
        <v>4273.4549999999999</v>
      </c>
      <c r="AQ195" s="219">
        <f>MTN!AQ60</f>
        <v>3095.9577123633308</v>
      </c>
      <c r="AR195" s="219">
        <f>MTN!AR60</f>
        <v>3167.26365012615</v>
      </c>
      <c r="AS195" s="219">
        <f>MTN!AS60</f>
        <v>0</v>
      </c>
      <c r="AT195" s="219">
        <f>MTN!AT60</f>
        <v>0</v>
      </c>
      <c r="AU195" s="219">
        <f>MTN!AU60</f>
        <v>0</v>
      </c>
      <c r="AV195" s="219">
        <f>MTN!AV60</f>
        <v>0</v>
      </c>
      <c r="AW195" s="219">
        <f>MTN!AW60</f>
        <v>0</v>
      </c>
      <c r="AX195" s="219">
        <f>MTN!AX60</f>
        <v>0</v>
      </c>
      <c r="AY195" s="206"/>
      <c r="AZ195" s="219">
        <f>SUM(O195:Q195)</f>
        <v>0</v>
      </c>
      <c r="BA195" s="219">
        <f>SUM(R195:T195)</f>
        <v>0</v>
      </c>
      <c r="BB195" s="219">
        <f>SUM(U195:W195)</f>
        <v>24049.940999999999</v>
      </c>
      <c r="BC195" s="219">
        <f>SUM(X195:Z195)</f>
        <v>132426.39800000002</v>
      </c>
      <c r="BD195" s="212"/>
      <c r="BE195" s="219">
        <f>SUM(AA195:AC195)</f>
        <v>247625.99500000002</v>
      </c>
      <c r="BF195" s="219">
        <f>SUM(AD195:AF195)</f>
        <v>371068.85083851998</v>
      </c>
      <c r="BG195" s="219">
        <f>SUM(AG195:AI195)</f>
        <v>452964.851555929</v>
      </c>
      <c r="BH195" s="219">
        <f>SUM(AJ195:AL195)</f>
        <v>418177.47435239697</v>
      </c>
      <c r="BI195" s="211"/>
      <c r="BJ195" s="219">
        <f>SUM(AM195:AO195)</f>
        <v>303453.89357443189</v>
      </c>
      <c r="BK195" s="219">
        <f>SUM(AP195:AR195)</f>
        <v>10536.676362489481</v>
      </c>
      <c r="BL195" s="219">
        <f>SUM(AS195:AU195)</f>
        <v>0</v>
      </c>
      <c r="BM195" s="219">
        <f>SUM(AV195:AX195)</f>
        <v>0</v>
      </c>
      <c r="BN195" s="212"/>
      <c r="BO195" s="219">
        <f>SUM(AZ195:BC195)</f>
        <v>156476.33900000001</v>
      </c>
      <c r="BP195" s="219">
        <f>SUM(BE195:BH195)</f>
        <v>1489837.1717468461</v>
      </c>
      <c r="BQ195" s="219">
        <f>SUM(BJ195:BM195)</f>
        <v>313990.56993692135</v>
      </c>
    </row>
    <row r="196" spans="2:69" x14ac:dyDescent="0.35">
      <c r="B196" s="3"/>
      <c r="C196" s="218">
        <f>C193-'Vue Globale du Marché'!C60</f>
        <v>0</v>
      </c>
      <c r="D196" s="218">
        <f>D193-'Vue Globale du Marché'!D60</f>
        <v>0</v>
      </c>
      <c r="E196" s="218">
        <f>E193-'Vue Globale du Marché'!E60</f>
        <v>0</v>
      </c>
      <c r="F196" s="218">
        <f>F193-'Vue Globale du Marché'!F60</f>
        <v>0</v>
      </c>
      <c r="G196" s="218">
        <f>G193-'Vue Globale du Marché'!G60</f>
        <v>0</v>
      </c>
      <c r="H196" s="218">
        <f>H193-'Vue Globale du Marché'!H60</f>
        <v>0</v>
      </c>
      <c r="I196" s="218">
        <f>I193-'Vue Globale du Marché'!I60</f>
        <v>0</v>
      </c>
      <c r="J196" s="218">
        <f>J193-'Vue Globale du Marché'!J60</f>
        <v>0</v>
      </c>
      <c r="K196" s="218">
        <f>K193-'Vue Globale du Marché'!K60</f>
        <v>0</v>
      </c>
      <c r="L196" s="218">
        <f>L193-'Vue Globale du Marché'!L60</f>
        <v>0</v>
      </c>
      <c r="M196" s="218">
        <f>M193-'Vue Globale du Marché'!M60</f>
        <v>0</v>
      </c>
      <c r="N196" s="218">
        <f>N193-'Vue Globale du Marché'!N60</f>
        <v>0</v>
      </c>
      <c r="O196" s="218">
        <f>O193-'Vue Globale du Marché'!O60</f>
        <v>0</v>
      </c>
      <c r="P196" s="218">
        <f>P193-'Vue Globale du Marché'!P60</f>
        <v>0</v>
      </c>
      <c r="Q196" s="218">
        <f>Q193-'Vue Globale du Marché'!Q60</f>
        <v>0</v>
      </c>
      <c r="R196" s="218">
        <f>R193-'Vue Globale du Marché'!R60</f>
        <v>0</v>
      </c>
      <c r="S196" s="218">
        <f>S193-'Vue Globale du Marché'!S60</f>
        <v>0</v>
      </c>
      <c r="T196" s="218">
        <f>T193-'Vue Globale du Marché'!T60</f>
        <v>0</v>
      </c>
      <c r="U196" s="218">
        <f>U193-'Vue Globale du Marché'!U60</f>
        <v>0</v>
      </c>
      <c r="V196" s="218">
        <f>V193-'Vue Globale du Marché'!V60</f>
        <v>0</v>
      </c>
      <c r="W196" s="218">
        <f>W193-'Vue Globale du Marché'!W60</f>
        <v>0</v>
      </c>
      <c r="X196" s="218">
        <f>X193-'Vue Globale du Marché'!X60</f>
        <v>0</v>
      </c>
      <c r="Y196" s="218">
        <f>Y193-'Vue Globale du Marché'!Y60</f>
        <v>0</v>
      </c>
      <c r="Z196" s="218">
        <f>Z193-'Vue Globale du Marché'!Z60</f>
        <v>0</v>
      </c>
      <c r="AA196" s="218">
        <f>AA193-'Vue Globale du Marché'!AA60</f>
        <v>0</v>
      </c>
      <c r="AB196" s="218">
        <f>AB193-'Vue Globale du Marché'!AB60</f>
        <v>0</v>
      </c>
      <c r="AC196" s="218">
        <f>AC193-'Vue Globale du Marché'!AC60</f>
        <v>0</v>
      </c>
      <c r="AD196" s="218">
        <f>AD193-'Vue Globale du Marché'!AD60</f>
        <v>0</v>
      </c>
      <c r="AE196" s="218">
        <f>AE193-'Vue Globale du Marché'!AE60</f>
        <v>0</v>
      </c>
      <c r="AF196" s="218">
        <f>AF193-'Vue Globale du Marché'!AF60</f>
        <v>0</v>
      </c>
      <c r="AG196" s="218">
        <f>AG193-'Vue Globale du Marché'!AG60</f>
        <v>0</v>
      </c>
      <c r="AH196" s="218">
        <f>AH193-'Vue Globale du Marché'!AH60</f>
        <v>0</v>
      </c>
      <c r="AI196" s="218">
        <f>AI193-'Vue Globale du Marché'!AI60</f>
        <v>0</v>
      </c>
      <c r="AJ196" s="218">
        <f>AJ193-'Vue Globale du Marché'!AJ60</f>
        <v>0</v>
      </c>
      <c r="AK196" s="218">
        <f>AK193-'Vue Globale du Marché'!AK60</f>
        <v>0</v>
      </c>
      <c r="AL196" s="218">
        <f>AL193-'Vue Globale du Marché'!AL60</f>
        <v>0</v>
      </c>
      <c r="AM196" s="218">
        <f>AM193-'Vue Globale du Marché'!AM60</f>
        <v>0</v>
      </c>
      <c r="AN196" s="218">
        <f>AN193-'Vue Globale du Marché'!AN60</f>
        <v>0</v>
      </c>
      <c r="AO196" s="218">
        <f>AO193-'Vue Globale du Marché'!AO60</f>
        <v>0</v>
      </c>
      <c r="AP196" s="218">
        <f>AP193-'Vue Globale du Marché'!AP60</f>
        <v>0</v>
      </c>
      <c r="AQ196" s="218">
        <f>AQ193-'Vue Globale du Marché'!AQ60</f>
        <v>0</v>
      </c>
      <c r="AR196" s="218">
        <f>AR193-'Vue Globale du Marché'!AR60</f>
        <v>0</v>
      </c>
      <c r="AS196" s="218">
        <f>AS193-'Vue Globale du Marché'!AS60</f>
        <v>0</v>
      </c>
      <c r="AT196" s="218">
        <f>AT193-'Vue Globale du Marché'!AT60</f>
        <v>0</v>
      </c>
      <c r="AU196" s="218">
        <f>AU193-'Vue Globale du Marché'!AU60</f>
        <v>0</v>
      </c>
      <c r="AV196" s="218">
        <f>AV193-'Vue Globale du Marché'!AV60</f>
        <v>0</v>
      </c>
      <c r="AW196" s="218">
        <f>AW193-'Vue Globale du Marché'!AW60</f>
        <v>0</v>
      </c>
      <c r="AX196" s="218">
        <f>AX193-'Vue Globale du Marché'!AX60</f>
        <v>0</v>
      </c>
      <c r="AY196" s="218"/>
      <c r="AZ196" s="218">
        <f>AZ193-'Vue Globale du Marché'!AZ60</f>
        <v>0</v>
      </c>
      <c r="BA196" s="218">
        <f>BA193-'Vue Globale du Marché'!BA60</f>
        <v>0</v>
      </c>
      <c r="BB196" s="218">
        <f>BB193-'Vue Globale du Marché'!BB60</f>
        <v>0</v>
      </c>
      <c r="BC196" s="218">
        <f>BC193-'Vue Globale du Marché'!BC60</f>
        <v>0</v>
      </c>
      <c r="BD196" s="218"/>
      <c r="BE196" s="218">
        <f>BE193-'Vue Globale du Marché'!BE60</f>
        <v>0</v>
      </c>
      <c r="BF196" s="218">
        <f>BF193-'Vue Globale du Marché'!BF60</f>
        <v>0</v>
      </c>
      <c r="BG196" s="218">
        <f>BG193-'Vue Globale du Marché'!BG60</f>
        <v>0</v>
      </c>
      <c r="BH196" s="218">
        <f>BH193-'Vue Globale du Marché'!BH60</f>
        <v>0</v>
      </c>
      <c r="BI196" s="218"/>
      <c r="BJ196" s="218">
        <f>BJ193-'Vue Globale du Marché'!BJ60</f>
        <v>0</v>
      </c>
      <c r="BK196" s="218">
        <f>BK193-'Vue Globale du Marché'!BK60</f>
        <v>0</v>
      </c>
      <c r="BL196" s="218">
        <f>BL193-'Vue Globale du Marché'!BL60</f>
        <v>0</v>
      </c>
      <c r="BM196" s="218">
        <f>BM193-'Vue Globale du Marché'!BM60</f>
        <v>0</v>
      </c>
      <c r="BN196" s="218"/>
      <c r="BO196" s="218">
        <f>BO193-'Vue Globale du Marché'!BO60</f>
        <v>0</v>
      </c>
      <c r="BP196" s="218">
        <f>BP193-'Vue Globale du Marché'!BP60</f>
        <v>0</v>
      </c>
      <c r="BQ196" s="218">
        <f>BQ193-'Vue Globale du Marché'!BQ60</f>
        <v>0</v>
      </c>
    </row>
    <row r="197" spans="2:69" x14ac:dyDescent="0.35">
      <c r="B197" s="3" t="s">
        <v>88</v>
      </c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206"/>
      <c r="AZ197" s="93"/>
      <c r="BA197" s="93"/>
      <c r="BB197" s="93"/>
      <c r="BC197" s="93"/>
      <c r="BD197" s="206"/>
      <c r="BE197" s="93"/>
      <c r="BF197" s="93"/>
      <c r="BG197" s="93"/>
      <c r="BH197" s="93"/>
      <c r="BI197" s="206"/>
      <c r="BJ197" s="93"/>
      <c r="BK197" s="93"/>
      <c r="BL197" s="93"/>
      <c r="BM197" s="93"/>
      <c r="BN197" s="206"/>
      <c r="BO197" s="93"/>
      <c r="BP197" s="93"/>
      <c r="BQ197" s="93"/>
    </row>
    <row r="198" spans="2:69" x14ac:dyDescent="0.35">
      <c r="B198" s="1" t="str">
        <f>B194</f>
        <v>AIRTEL</v>
      </c>
      <c r="C198" s="209">
        <f t="shared" ref="C198:O198" si="283">IF(ISERROR(C194/C$193),0,C194/C$193)</f>
        <v>0</v>
      </c>
      <c r="D198" s="209">
        <f t="shared" si="283"/>
        <v>0</v>
      </c>
      <c r="E198" s="209">
        <f t="shared" si="283"/>
        <v>0</v>
      </c>
      <c r="F198" s="209">
        <f t="shared" si="283"/>
        <v>0</v>
      </c>
      <c r="G198" s="209">
        <f t="shared" si="283"/>
        <v>0</v>
      </c>
      <c r="H198" s="209">
        <f t="shared" si="283"/>
        <v>0</v>
      </c>
      <c r="I198" s="209">
        <f t="shared" si="283"/>
        <v>0</v>
      </c>
      <c r="J198" s="209">
        <f t="shared" si="283"/>
        <v>0</v>
      </c>
      <c r="K198" s="209">
        <f t="shared" si="283"/>
        <v>0</v>
      </c>
      <c r="L198" s="209">
        <f t="shared" si="283"/>
        <v>0</v>
      </c>
      <c r="M198" s="209">
        <f t="shared" si="283"/>
        <v>0</v>
      </c>
      <c r="N198" s="209">
        <f t="shared" si="283"/>
        <v>0</v>
      </c>
      <c r="O198" s="209">
        <f t="shared" si="283"/>
        <v>0</v>
      </c>
      <c r="P198" s="209">
        <f>IF(ISERROR(P194/P$193),0,P194/P$193)</f>
        <v>0</v>
      </c>
      <c r="Q198" s="209">
        <f t="shared" ref="Q198:AL198" si="284">IF(ISERROR(Q194/Q$193),0,Q194/Q$193)</f>
        <v>0</v>
      </c>
      <c r="R198" s="209">
        <f t="shared" si="284"/>
        <v>0</v>
      </c>
      <c r="S198" s="209">
        <f t="shared" si="284"/>
        <v>0</v>
      </c>
      <c r="T198" s="209">
        <f t="shared" si="284"/>
        <v>0</v>
      </c>
      <c r="U198" s="209">
        <f t="shared" si="284"/>
        <v>0</v>
      </c>
      <c r="V198" s="209">
        <f t="shared" si="284"/>
        <v>0</v>
      </c>
      <c r="W198" s="209">
        <f t="shared" si="284"/>
        <v>2.678360097004908E-2</v>
      </c>
      <c r="X198" s="209">
        <f t="shared" si="284"/>
        <v>1.6856170430545641E-2</v>
      </c>
      <c r="Y198" s="209">
        <f t="shared" si="284"/>
        <v>1.6368192577070593E-2</v>
      </c>
      <c r="Z198" s="209">
        <f t="shared" si="284"/>
        <v>1.3610914853946811E-2</v>
      </c>
      <c r="AA198" s="209">
        <f t="shared" si="284"/>
        <v>1.032537724212261E-2</v>
      </c>
      <c r="AB198" s="209">
        <f t="shared" si="284"/>
        <v>9.2593812072028943E-3</v>
      </c>
      <c r="AC198" s="209">
        <f t="shared" si="284"/>
        <v>9.3210564430497873E-3</v>
      </c>
      <c r="AD198" s="209">
        <f t="shared" si="284"/>
        <v>3.8877555740380568E-3</v>
      </c>
      <c r="AE198" s="209">
        <f t="shared" si="284"/>
        <v>0</v>
      </c>
      <c r="AF198" s="209">
        <f t="shared" si="284"/>
        <v>1.3795297181355432E-4</v>
      </c>
      <c r="AG198" s="209">
        <f t="shared" si="284"/>
        <v>3.378137163736872E-3</v>
      </c>
      <c r="AH198" s="209">
        <f t="shared" si="284"/>
        <v>0</v>
      </c>
      <c r="AI198" s="209">
        <f t="shared" si="284"/>
        <v>0</v>
      </c>
      <c r="AJ198" s="209">
        <f t="shared" si="284"/>
        <v>3.4780504248062186E-2</v>
      </c>
      <c r="AK198" s="209">
        <f t="shared" si="284"/>
        <v>3.7835334887983206E-2</v>
      </c>
      <c r="AL198" s="209">
        <f t="shared" si="284"/>
        <v>3.3677509880207769E-2</v>
      </c>
      <c r="AM198" s="209">
        <f t="shared" ref="AM198:AX198" si="285">IF(ISERROR(AM194/AM$193),0,AM194/AM$193)</f>
        <v>6.1462701316314643E-2</v>
      </c>
      <c r="AN198" s="209">
        <f t="shared" si="285"/>
        <v>5.3360252381053089E-2</v>
      </c>
      <c r="AO198" s="209">
        <f t="shared" si="285"/>
        <v>5.4900671512444592E-2</v>
      </c>
      <c r="AP198" s="209">
        <f t="shared" si="285"/>
        <v>3.8446999612539674E-2</v>
      </c>
      <c r="AQ198" s="209">
        <f t="shared" si="285"/>
        <v>1.4841852055323903E-2</v>
      </c>
      <c r="AR198" s="209">
        <f t="shared" si="285"/>
        <v>1.0387102183208237E-2</v>
      </c>
      <c r="AS198" s="209">
        <f t="shared" si="285"/>
        <v>0</v>
      </c>
      <c r="AT198" s="209">
        <f t="shared" si="285"/>
        <v>0</v>
      </c>
      <c r="AU198" s="209">
        <f t="shared" si="285"/>
        <v>0</v>
      </c>
      <c r="AV198" s="209">
        <f t="shared" si="285"/>
        <v>0</v>
      </c>
      <c r="AW198" s="209">
        <f t="shared" si="285"/>
        <v>0</v>
      </c>
      <c r="AX198" s="209">
        <f t="shared" si="285"/>
        <v>0</v>
      </c>
      <c r="AY198" s="206"/>
      <c r="AZ198" s="209">
        <f t="shared" ref="AZ198:BC199" si="286">IF(ISERROR(AZ194/AZ$193),0,AZ194/AZ$193)</f>
        <v>0</v>
      </c>
      <c r="BA198" s="209">
        <f t="shared" si="286"/>
        <v>0</v>
      </c>
      <c r="BB198" s="209">
        <f t="shared" si="286"/>
        <v>2.678360097004908E-2</v>
      </c>
      <c r="BC198" s="209">
        <f t="shared" si="286"/>
        <v>1.5197446570113047E-2</v>
      </c>
      <c r="BD198" s="206"/>
      <c r="BE198" s="209">
        <f t="shared" ref="BE198:BH199" si="287">IF(ISERROR(BE194/BE$193),0,BE194/BE$193)</f>
        <v>9.5711899835135388E-3</v>
      </c>
      <c r="BF198" s="209">
        <f t="shared" si="287"/>
        <v>1.2254884239862923E-3</v>
      </c>
      <c r="BG198" s="209">
        <f t="shared" si="287"/>
        <v>1.1134986533380149E-3</v>
      </c>
      <c r="BH198" s="209">
        <f t="shared" si="287"/>
        <v>3.5314705605404111E-2</v>
      </c>
      <c r="BI198" s="210"/>
      <c r="BJ198" s="209">
        <f t="shared" ref="BJ198:BM199" si="288">IF(ISERROR(BJ194/BJ$193),0,BJ194/BJ$193)</f>
        <v>5.652000398185146E-2</v>
      </c>
      <c r="BK198" s="209">
        <f t="shared" si="288"/>
        <v>2.3245288436445209E-2</v>
      </c>
      <c r="BL198" s="209">
        <f t="shared" si="288"/>
        <v>0</v>
      </c>
      <c r="BM198" s="209">
        <f t="shared" si="288"/>
        <v>0</v>
      </c>
      <c r="BN198" s="210"/>
      <c r="BO198" s="209">
        <f t="shared" ref="BO198:BQ199" si="289">IF(ISERROR(BO194/BO$193),0,BO194/BO$193)</f>
        <v>1.6996112330708149E-2</v>
      </c>
      <c r="BP198" s="209">
        <f t="shared" si="289"/>
        <v>1.2371002520508054E-2</v>
      </c>
      <c r="BQ198" s="209">
        <f t="shared" si="289"/>
        <v>5.5440198989401647E-2</v>
      </c>
    </row>
    <row r="199" spans="2:69" x14ac:dyDescent="0.35">
      <c r="B199" s="1" t="str">
        <f>B195</f>
        <v>MTN</v>
      </c>
      <c r="C199" s="209">
        <f t="shared" ref="C199:O199" si="290">IF(ISERROR(C195/C$193),0,C195/C$193)</f>
        <v>0</v>
      </c>
      <c r="D199" s="209">
        <f t="shared" si="290"/>
        <v>0</v>
      </c>
      <c r="E199" s="209">
        <f t="shared" si="290"/>
        <v>0</v>
      </c>
      <c r="F199" s="209">
        <f t="shared" si="290"/>
        <v>0</v>
      </c>
      <c r="G199" s="209">
        <f t="shared" si="290"/>
        <v>0</v>
      </c>
      <c r="H199" s="209">
        <f t="shared" si="290"/>
        <v>0</v>
      </c>
      <c r="I199" s="209">
        <f t="shared" si="290"/>
        <v>0</v>
      </c>
      <c r="J199" s="209">
        <f t="shared" si="290"/>
        <v>0</v>
      </c>
      <c r="K199" s="209">
        <f t="shared" si="290"/>
        <v>0</v>
      </c>
      <c r="L199" s="209">
        <f t="shared" si="290"/>
        <v>0</v>
      </c>
      <c r="M199" s="209">
        <f t="shared" si="290"/>
        <v>0</v>
      </c>
      <c r="N199" s="209">
        <f t="shared" si="290"/>
        <v>0</v>
      </c>
      <c r="O199" s="209">
        <f t="shared" si="290"/>
        <v>0</v>
      </c>
      <c r="P199" s="209">
        <f>IF(ISERROR(P195/P$193),0,P195/P$193)</f>
        <v>0</v>
      </c>
      <c r="Q199" s="209">
        <f t="shared" ref="Q199:AL199" si="291">IF(ISERROR(Q195/Q$193),0,Q195/Q$193)</f>
        <v>0</v>
      </c>
      <c r="R199" s="209">
        <f t="shared" si="291"/>
        <v>0</v>
      </c>
      <c r="S199" s="209">
        <f t="shared" si="291"/>
        <v>0</v>
      </c>
      <c r="T199" s="209">
        <f t="shared" si="291"/>
        <v>0</v>
      </c>
      <c r="U199" s="209">
        <f t="shared" si="291"/>
        <v>0</v>
      </c>
      <c r="V199" s="209">
        <f t="shared" si="291"/>
        <v>0</v>
      </c>
      <c r="W199" s="209">
        <f t="shared" si="291"/>
        <v>0.97321639902995083</v>
      </c>
      <c r="X199" s="209">
        <f t="shared" si="291"/>
        <v>0.98314382956945445</v>
      </c>
      <c r="Y199" s="209">
        <f t="shared" si="291"/>
        <v>0.98363180742292944</v>
      </c>
      <c r="Z199" s="209">
        <f t="shared" si="291"/>
        <v>0.98638908514605317</v>
      </c>
      <c r="AA199" s="209">
        <f t="shared" si="291"/>
        <v>0.98967462275787732</v>
      </c>
      <c r="AB199" s="209">
        <f t="shared" si="291"/>
        <v>0.99074061879279718</v>
      </c>
      <c r="AC199" s="209">
        <f t="shared" si="291"/>
        <v>0.9906789435569503</v>
      </c>
      <c r="AD199" s="209">
        <f t="shared" si="291"/>
        <v>0.99611224442596191</v>
      </c>
      <c r="AE199" s="209">
        <f t="shared" si="291"/>
        <v>1</v>
      </c>
      <c r="AF199" s="209">
        <f t="shared" si="291"/>
        <v>0.99986204702818637</v>
      </c>
      <c r="AG199" s="209">
        <f t="shared" si="291"/>
        <v>0.99662186283626319</v>
      </c>
      <c r="AH199" s="209">
        <f t="shared" si="291"/>
        <v>1</v>
      </c>
      <c r="AI199" s="209">
        <f t="shared" si="291"/>
        <v>1</v>
      </c>
      <c r="AJ199" s="209">
        <f t="shared" si="291"/>
        <v>0.96521949575193777</v>
      </c>
      <c r="AK199" s="209">
        <f t="shared" si="291"/>
        <v>0.9621646651120167</v>
      </c>
      <c r="AL199" s="209">
        <f t="shared" si="291"/>
        <v>0.9663224901197921</v>
      </c>
      <c r="AM199" s="209">
        <f t="shared" ref="AM199:AX199" si="292">IF(ISERROR(AM195/AM$193),0,AM195/AM$193)</f>
        <v>0.93853729868368529</v>
      </c>
      <c r="AN199" s="209">
        <f t="shared" si="292"/>
        <v>0.94663974761894698</v>
      </c>
      <c r="AO199" s="209">
        <f t="shared" si="292"/>
        <v>0.9450993284875554</v>
      </c>
      <c r="AP199" s="209">
        <f t="shared" si="292"/>
        <v>0.96155300038746028</v>
      </c>
      <c r="AQ199" s="209">
        <f t="shared" si="292"/>
        <v>0.98515814794467615</v>
      </c>
      <c r="AR199" s="209">
        <f t="shared" si="292"/>
        <v>0.98961289781679174</v>
      </c>
      <c r="AS199" s="209">
        <f t="shared" si="292"/>
        <v>0</v>
      </c>
      <c r="AT199" s="209">
        <f t="shared" si="292"/>
        <v>0</v>
      </c>
      <c r="AU199" s="209">
        <f t="shared" si="292"/>
        <v>0</v>
      </c>
      <c r="AV199" s="209">
        <f t="shared" si="292"/>
        <v>0</v>
      </c>
      <c r="AW199" s="209">
        <f t="shared" si="292"/>
        <v>0</v>
      </c>
      <c r="AX199" s="209">
        <f t="shared" si="292"/>
        <v>0</v>
      </c>
      <c r="AY199" s="206"/>
      <c r="AZ199" s="209">
        <f t="shared" si="286"/>
        <v>0</v>
      </c>
      <c r="BA199" s="209">
        <f t="shared" si="286"/>
        <v>0</v>
      </c>
      <c r="BB199" s="209">
        <f t="shared" si="286"/>
        <v>0.97321639902995083</v>
      </c>
      <c r="BC199" s="209">
        <f t="shared" si="286"/>
        <v>0.98480255342988698</v>
      </c>
      <c r="BD199" s="206"/>
      <c r="BE199" s="209">
        <f t="shared" si="287"/>
        <v>0.99042881001648642</v>
      </c>
      <c r="BF199" s="209">
        <f t="shared" si="287"/>
        <v>0.9987745115760136</v>
      </c>
      <c r="BG199" s="209">
        <f t="shared" si="287"/>
        <v>0.9988865013466619</v>
      </c>
      <c r="BH199" s="209">
        <f t="shared" si="287"/>
        <v>0.96468529439459583</v>
      </c>
      <c r="BI199" s="210"/>
      <c r="BJ199" s="209">
        <f t="shared" si="288"/>
        <v>0.94347999601814858</v>
      </c>
      <c r="BK199" s="209">
        <f t="shared" si="288"/>
        <v>0.97675471156355487</v>
      </c>
      <c r="BL199" s="209">
        <f t="shared" si="288"/>
        <v>0</v>
      </c>
      <c r="BM199" s="209">
        <f t="shared" si="288"/>
        <v>0</v>
      </c>
      <c r="BN199" s="210"/>
      <c r="BO199" s="209">
        <f t="shared" si="289"/>
        <v>0.98300388766929181</v>
      </c>
      <c r="BP199" s="209">
        <f t="shared" si="289"/>
        <v>0.98762899747949195</v>
      </c>
      <c r="BQ199" s="209">
        <f t="shared" si="289"/>
        <v>0.94455980101059844</v>
      </c>
    </row>
    <row r="200" spans="2:69" x14ac:dyDescent="0.35">
      <c r="B200" s="3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206"/>
      <c r="AZ200" s="93"/>
      <c r="BA200" s="93"/>
      <c r="BB200" s="93"/>
      <c r="BC200" s="93"/>
      <c r="BD200" s="206"/>
      <c r="BE200" s="93"/>
      <c r="BF200" s="93"/>
      <c r="BG200" s="93"/>
      <c r="BH200" s="93"/>
      <c r="BI200" s="206"/>
      <c r="BJ200" s="93"/>
      <c r="BK200" s="93"/>
      <c r="BL200" s="93"/>
      <c r="BM200" s="93"/>
      <c r="BN200" s="206"/>
      <c r="BO200" s="93"/>
      <c r="BP200" s="93"/>
      <c r="BQ200" s="93"/>
    </row>
    <row r="201" spans="2:69" x14ac:dyDescent="0.35">
      <c r="B201" s="21" t="s">
        <v>44</v>
      </c>
      <c r="C201" s="57">
        <f t="shared" ref="C201:AJ201" si="293">SUM(C202:C203)</f>
        <v>0</v>
      </c>
      <c r="D201" s="57">
        <f t="shared" si="293"/>
        <v>0</v>
      </c>
      <c r="E201" s="57">
        <f t="shared" si="293"/>
        <v>0</v>
      </c>
      <c r="F201" s="57">
        <f t="shared" si="293"/>
        <v>0</v>
      </c>
      <c r="G201" s="57">
        <f t="shared" si="293"/>
        <v>0</v>
      </c>
      <c r="H201" s="57">
        <f t="shared" si="293"/>
        <v>0</v>
      </c>
      <c r="I201" s="57">
        <f t="shared" si="293"/>
        <v>0</v>
      </c>
      <c r="J201" s="57">
        <f t="shared" si="293"/>
        <v>0</v>
      </c>
      <c r="K201" s="57">
        <f t="shared" si="293"/>
        <v>0</v>
      </c>
      <c r="L201" s="57">
        <f t="shared" si="293"/>
        <v>0</v>
      </c>
      <c r="M201" s="57">
        <f t="shared" si="293"/>
        <v>0</v>
      </c>
      <c r="N201" s="57">
        <f t="shared" si="293"/>
        <v>0</v>
      </c>
      <c r="O201" s="57">
        <f t="shared" si="293"/>
        <v>0</v>
      </c>
      <c r="P201" s="57">
        <f t="shared" si="293"/>
        <v>0</v>
      </c>
      <c r="Q201" s="57">
        <f t="shared" si="293"/>
        <v>0</v>
      </c>
      <c r="R201" s="57">
        <f t="shared" si="293"/>
        <v>0</v>
      </c>
      <c r="S201" s="57">
        <f t="shared" si="293"/>
        <v>0</v>
      </c>
      <c r="T201" s="57">
        <f t="shared" si="293"/>
        <v>0</v>
      </c>
      <c r="U201" s="57">
        <f t="shared" si="293"/>
        <v>0</v>
      </c>
      <c r="V201" s="57">
        <f t="shared" si="293"/>
        <v>0</v>
      </c>
      <c r="W201" s="57">
        <f t="shared" si="293"/>
        <v>0</v>
      </c>
      <c r="X201" s="57">
        <f t="shared" si="293"/>
        <v>0</v>
      </c>
      <c r="Y201" s="57">
        <f t="shared" si="293"/>
        <v>0</v>
      </c>
      <c r="Z201" s="57">
        <f t="shared" si="293"/>
        <v>0</v>
      </c>
      <c r="AA201" s="57">
        <f t="shared" si="293"/>
        <v>0</v>
      </c>
      <c r="AB201" s="57">
        <f t="shared" si="293"/>
        <v>0</v>
      </c>
      <c r="AC201" s="57">
        <f t="shared" si="293"/>
        <v>0</v>
      </c>
      <c r="AD201" s="57">
        <f t="shared" si="293"/>
        <v>0</v>
      </c>
      <c r="AE201" s="57">
        <f t="shared" si="293"/>
        <v>0</v>
      </c>
      <c r="AF201" s="57">
        <f t="shared" si="293"/>
        <v>0</v>
      </c>
      <c r="AG201" s="57">
        <f t="shared" si="293"/>
        <v>0</v>
      </c>
      <c r="AH201" s="57">
        <f t="shared" si="293"/>
        <v>0</v>
      </c>
      <c r="AI201" s="57">
        <f t="shared" si="293"/>
        <v>0</v>
      </c>
      <c r="AJ201" s="57">
        <f t="shared" si="293"/>
        <v>0</v>
      </c>
      <c r="AK201" s="57">
        <f t="shared" ref="AK201:AW201" si="294">SUM(AK202:AK203)</f>
        <v>0</v>
      </c>
      <c r="AL201" s="57">
        <f t="shared" ref="AL201:AX201" si="295">SUM(AL202:AL203)</f>
        <v>0</v>
      </c>
      <c r="AM201" s="57">
        <f t="shared" si="294"/>
        <v>0</v>
      </c>
      <c r="AN201" s="57">
        <f t="shared" si="295"/>
        <v>0</v>
      </c>
      <c r="AO201" s="57">
        <f t="shared" si="294"/>
        <v>0</v>
      </c>
      <c r="AP201" s="57">
        <f t="shared" si="295"/>
        <v>0</v>
      </c>
      <c r="AQ201" s="57">
        <f t="shared" si="294"/>
        <v>0</v>
      </c>
      <c r="AR201" s="57">
        <f t="shared" si="295"/>
        <v>0</v>
      </c>
      <c r="AS201" s="57">
        <f t="shared" si="294"/>
        <v>0</v>
      </c>
      <c r="AT201" s="57">
        <f t="shared" si="295"/>
        <v>0</v>
      </c>
      <c r="AU201" s="57">
        <f t="shared" si="294"/>
        <v>0</v>
      </c>
      <c r="AV201" s="57">
        <f t="shared" si="295"/>
        <v>0</v>
      </c>
      <c r="AW201" s="57">
        <f t="shared" si="294"/>
        <v>0</v>
      </c>
      <c r="AX201" s="57">
        <f t="shared" si="295"/>
        <v>0</v>
      </c>
      <c r="AY201" s="94"/>
      <c r="AZ201" s="57">
        <f>SUM(AZ202:AZ203)</f>
        <v>0</v>
      </c>
      <c r="BA201" s="57">
        <f>SUM(BA202:BA203)</f>
        <v>0</v>
      </c>
      <c r="BB201" s="57">
        <f>SUM(BB202:BB203)</f>
        <v>0</v>
      </c>
      <c r="BC201" s="57">
        <f>SUM(BC202:BC203)</f>
        <v>0</v>
      </c>
      <c r="BD201" s="206"/>
      <c r="BE201" s="57">
        <f>SUM(BE202:BE203)</f>
        <v>0</v>
      </c>
      <c r="BF201" s="57">
        <f>SUM(BF202:BF203)</f>
        <v>0</v>
      </c>
      <c r="BG201" s="57">
        <f>SUM(BG202:BG203)</f>
        <v>0</v>
      </c>
      <c r="BH201" s="57">
        <f>SUM(BH202:BH203)</f>
        <v>0</v>
      </c>
      <c r="BI201" s="94"/>
      <c r="BJ201" s="57">
        <f>SUM(BJ202:BJ203)</f>
        <v>0</v>
      </c>
      <c r="BK201" s="57">
        <f>SUM(BK202:BK203)</f>
        <v>0</v>
      </c>
      <c r="BL201" s="57">
        <f>SUM(BL202:BL203)</f>
        <v>0</v>
      </c>
      <c r="BM201" s="57">
        <f>SUM(BM202:BM203)</f>
        <v>0</v>
      </c>
      <c r="BN201" s="94"/>
      <c r="BO201" s="57">
        <f>SUM(BO202:BO203)</f>
        <v>0</v>
      </c>
      <c r="BP201" s="57">
        <f>SUM(BP202:BP203)</f>
        <v>0</v>
      </c>
      <c r="BQ201" s="57">
        <f>SUM(BQ202:BQ203)</f>
        <v>0</v>
      </c>
    </row>
    <row r="202" spans="2:69" x14ac:dyDescent="0.35">
      <c r="B202" s="1" t="s">
        <v>1</v>
      </c>
      <c r="C202" s="219">
        <f>AIRTEL!C61</f>
        <v>0</v>
      </c>
      <c r="D202" s="219">
        <f>AIRTEL!D61</f>
        <v>0</v>
      </c>
      <c r="E202" s="219">
        <f>AIRTEL!E61</f>
        <v>0</v>
      </c>
      <c r="F202" s="219">
        <f>AIRTEL!F61</f>
        <v>0</v>
      </c>
      <c r="G202" s="219">
        <f>AIRTEL!G61</f>
        <v>0</v>
      </c>
      <c r="H202" s="219">
        <f>AIRTEL!H61</f>
        <v>0</v>
      </c>
      <c r="I202" s="219">
        <f>AIRTEL!I61</f>
        <v>0</v>
      </c>
      <c r="J202" s="219">
        <f>AIRTEL!J61</f>
        <v>0</v>
      </c>
      <c r="K202" s="219">
        <f>AIRTEL!K61</f>
        <v>0</v>
      </c>
      <c r="L202" s="219">
        <f>AIRTEL!L61</f>
        <v>0</v>
      </c>
      <c r="M202" s="219">
        <f>AIRTEL!M61</f>
        <v>0</v>
      </c>
      <c r="N202" s="219">
        <f>AIRTEL!N61</f>
        <v>0</v>
      </c>
      <c r="O202" s="219">
        <f>AIRTEL!O61</f>
        <v>0</v>
      </c>
      <c r="P202" s="219">
        <f>AIRTEL!P61</f>
        <v>0</v>
      </c>
      <c r="Q202" s="219">
        <f>AIRTEL!Q61</f>
        <v>0</v>
      </c>
      <c r="R202" s="219">
        <f>AIRTEL!R61</f>
        <v>0</v>
      </c>
      <c r="S202" s="219">
        <f>AIRTEL!S61</f>
        <v>0</v>
      </c>
      <c r="T202" s="219">
        <f>AIRTEL!T61</f>
        <v>0</v>
      </c>
      <c r="U202" s="219">
        <f>AIRTEL!U61</f>
        <v>0</v>
      </c>
      <c r="V202" s="219">
        <f>AIRTEL!V61</f>
        <v>0</v>
      </c>
      <c r="W202" s="219">
        <f>AIRTEL!W61</f>
        <v>0</v>
      </c>
      <c r="X202" s="219">
        <f>AIRTEL!X61</f>
        <v>0</v>
      </c>
      <c r="Y202" s="219">
        <f>AIRTEL!Y61</f>
        <v>0</v>
      </c>
      <c r="Z202" s="219">
        <f>AIRTEL!Z61</f>
        <v>0</v>
      </c>
      <c r="AA202" s="219">
        <f>AIRTEL!AA61</f>
        <v>0</v>
      </c>
      <c r="AB202" s="219">
        <f>AIRTEL!AB61</f>
        <v>0</v>
      </c>
      <c r="AC202" s="219">
        <f>AIRTEL!AC61</f>
        <v>0</v>
      </c>
      <c r="AD202" s="219">
        <f>AIRTEL!AD61</f>
        <v>0</v>
      </c>
      <c r="AE202" s="219">
        <f>AIRTEL!AE61</f>
        <v>0</v>
      </c>
      <c r="AF202" s="219">
        <f>AIRTEL!AF61</f>
        <v>0</v>
      </c>
      <c r="AG202" s="219">
        <f>AIRTEL!AG61</f>
        <v>0</v>
      </c>
      <c r="AH202" s="219">
        <f>AIRTEL!AH61</f>
        <v>0</v>
      </c>
      <c r="AI202" s="219">
        <f>AIRTEL!AI61</f>
        <v>0</v>
      </c>
      <c r="AJ202" s="219">
        <f>AIRTEL!AJ61</f>
        <v>0</v>
      </c>
      <c r="AK202" s="219">
        <f>AIRTEL!AK61</f>
        <v>0</v>
      </c>
      <c r="AL202" s="219">
        <f>AIRTEL!AL61</f>
        <v>0</v>
      </c>
      <c r="AM202" s="219">
        <f>AIRTEL!AM61</f>
        <v>0</v>
      </c>
      <c r="AN202" s="219">
        <f>AIRTEL!AN61</f>
        <v>0</v>
      </c>
      <c r="AO202" s="219">
        <f>AIRTEL!AO61</f>
        <v>0</v>
      </c>
      <c r="AP202" s="219">
        <f>AIRTEL!AP61</f>
        <v>0</v>
      </c>
      <c r="AQ202" s="219">
        <f>AIRTEL!AQ61</f>
        <v>0</v>
      </c>
      <c r="AR202" s="219">
        <f>AIRTEL!AR61</f>
        <v>0</v>
      </c>
      <c r="AS202" s="219">
        <f>AIRTEL!AS61</f>
        <v>0</v>
      </c>
      <c r="AT202" s="219">
        <f>AIRTEL!AT61</f>
        <v>0</v>
      </c>
      <c r="AU202" s="219">
        <f>AIRTEL!AU61</f>
        <v>0</v>
      </c>
      <c r="AV202" s="219">
        <f>AIRTEL!AV61</f>
        <v>0</v>
      </c>
      <c r="AW202" s="219">
        <f>AIRTEL!AW61</f>
        <v>0</v>
      </c>
      <c r="AX202" s="219">
        <f>AIRTEL!AX61</f>
        <v>0</v>
      </c>
      <c r="AY202" s="197"/>
      <c r="AZ202" s="219">
        <f>SUM(O202:Q202)</f>
        <v>0</v>
      </c>
      <c r="BA202" s="219">
        <f>SUM(R202:T202)</f>
        <v>0</v>
      </c>
      <c r="BB202" s="219">
        <f>SUM(U202:W202)</f>
        <v>0</v>
      </c>
      <c r="BC202" s="219">
        <f>SUM(X202:Z202)</f>
        <v>0</v>
      </c>
      <c r="BD202" s="212"/>
      <c r="BE202" s="219">
        <f>SUM(AA202:AC202)</f>
        <v>0</v>
      </c>
      <c r="BF202" s="219">
        <f>SUM(AD202:AF202)</f>
        <v>0</v>
      </c>
      <c r="BG202" s="219">
        <f>SUM(AG202:AI202)</f>
        <v>0</v>
      </c>
      <c r="BH202" s="219">
        <f>SUM(AJ202:AL202)</f>
        <v>0</v>
      </c>
      <c r="BI202" s="211"/>
      <c r="BJ202" s="219">
        <f>SUM(AM202:AO202)</f>
        <v>0</v>
      </c>
      <c r="BK202" s="219">
        <f>SUM(AP202:AR202)</f>
        <v>0</v>
      </c>
      <c r="BL202" s="219">
        <f>SUM(AS202:AU202)</f>
        <v>0</v>
      </c>
      <c r="BM202" s="219">
        <f>SUM(AV202:AX202)</f>
        <v>0</v>
      </c>
      <c r="BN202" s="212"/>
      <c r="BO202" s="219">
        <f>SUM(AZ202:BC202)</f>
        <v>0</v>
      </c>
      <c r="BP202" s="219">
        <f>SUM(BE202:BH202)</f>
        <v>0</v>
      </c>
      <c r="BQ202" s="219">
        <f>SUM(BJ202:BM202)</f>
        <v>0</v>
      </c>
    </row>
    <row r="203" spans="2:69" x14ac:dyDescent="0.35">
      <c r="B203" s="1" t="s">
        <v>0</v>
      </c>
      <c r="C203" s="219">
        <f>MTN!C61</f>
        <v>0</v>
      </c>
      <c r="D203" s="219">
        <f>MTN!D61</f>
        <v>0</v>
      </c>
      <c r="E203" s="219">
        <f>MTN!E61</f>
        <v>0</v>
      </c>
      <c r="F203" s="219">
        <f>MTN!F61</f>
        <v>0</v>
      </c>
      <c r="G203" s="219">
        <f>MTN!G61</f>
        <v>0</v>
      </c>
      <c r="H203" s="219">
        <f>MTN!H61</f>
        <v>0</v>
      </c>
      <c r="I203" s="219">
        <f>MTN!I61</f>
        <v>0</v>
      </c>
      <c r="J203" s="219">
        <f>MTN!J61</f>
        <v>0</v>
      </c>
      <c r="K203" s="219">
        <f>MTN!K61</f>
        <v>0</v>
      </c>
      <c r="L203" s="219">
        <f>MTN!L61</f>
        <v>0</v>
      </c>
      <c r="M203" s="219">
        <f>MTN!M61</f>
        <v>0</v>
      </c>
      <c r="N203" s="219">
        <f>MTN!N61</f>
        <v>0</v>
      </c>
      <c r="O203" s="219">
        <f>MTN!O61</f>
        <v>0</v>
      </c>
      <c r="P203" s="219">
        <f>MTN!P61</f>
        <v>0</v>
      </c>
      <c r="Q203" s="219">
        <f>MTN!Q61</f>
        <v>0</v>
      </c>
      <c r="R203" s="219">
        <f>MTN!R61</f>
        <v>0</v>
      </c>
      <c r="S203" s="219">
        <f>MTN!S61</f>
        <v>0</v>
      </c>
      <c r="T203" s="219">
        <f>MTN!T61</f>
        <v>0</v>
      </c>
      <c r="U203" s="219">
        <f>MTN!U61</f>
        <v>0</v>
      </c>
      <c r="V203" s="219">
        <f>MTN!V61</f>
        <v>0</v>
      </c>
      <c r="W203" s="219">
        <f>MTN!W61</f>
        <v>0</v>
      </c>
      <c r="X203" s="219">
        <f>MTN!X61</f>
        <v>0</v>
      </c>
      <c r="Y203" s="219">
        <f>MTN!Y61</f>
        <v>0</v>
      </c>
      <c r="Z203" s="219">
        <f>MTN!Z61</f>
        <v>0</v>
      </c>
      <c r="AA203" s="219">
        <f>MTN!AA61</f>
        <v>0</v>
      </c>
      <c r="AB203" s="219">
        <f>MTN!AB61</f>
        <v>0</v>
      </c>
      <c r="AC203" s="219">
        <f>MTN!AC61</f>
        <v>0</v>
      </c>
      <c r="AD203" s="219">
        <f>MTN!AD61</f>
        <v>0</v>
      </c>
      <c r="AE203" s="219">
        <f>MTN!AE61</f>
        <v>0</v>
      </c>
      <c r="AF203" s="219">
        <f>MTN!AF61</f>
        <v>0</v>
      </c>
      <c r="AG203" s="219">
        <f>MTN!AG61</f>
        <v>0</v>
      </c>
      <c r="AH203" s="219">
        <f>MTN!AH61</f>
        <v>0</v>
      </c>
      <c r="AI203" s="219">
        <f>MTN!AI61</f>
        <v>0</v>
      </c>
      <c r="AJ203" s="219">
        <f>MTN!AJ61</f>
        <v>0</v>
      </c>
      <c r="AK203" s="219">
        <f>MTN!AK61</f>
        <v>0</v>
      </c>
      <c r="AL203" s="219">
        <f>MTN!AL61</f>
        <v>0</v>
      </c>
      <c r="AM203" s="219">
        <f>MTN!AM61</f>
        <v>0</v>
      </c>
      <c r="AN203" s="219">
        <f>MTN!AN61</f>
        <v>0</v>
      </c>
      <c r="AO203" s="219">
        <f>MTN!AO61</f>
        <v>0</v>
      </c>
      <c r="AP203" s="219">
        <f>MTN!AP61</f>
        <v>0</v>
      </c>
      <c r="AQ203" s="219">
        <f>MTN!AQ61</f>
        <v>0</v>
      </c>
      <c r="AR203" s="219">
        <f>MTN!AR61</f>
        <v>0</v>
      </c>
      <c r="AS203" s="219">
        <f>MTN!AS61</f>
        <v>0</v>
      </c>
      <c r="AT203" s="219">
        <f>MTN!AT61</f>
        <v>0</v>
      </c>
      <c r="AU203" s="219">
        <f>MTN!AU61</f>
        <v>0</v>
      </c>
      <c r="AV203" s="219">
        <f>MTN!AV61</f>
        <v>0</v>
      </c>
      <c r="AW203" s="219">
        <f>MTN!AW61</f>
        <v>0</v>
      </c>
      <c r="AX203" s="219">
        <f>MTN!AX61</f>
        <v>0</v>
      </c>
      <c r="AY203" s="197"/>
      <c r="AZ203" s="219">
        <f>SUM(O203:Q203)</f>
        <v>0</v>
      </c>
      <c r="BA203" s="219">
        <f>SUM(R203:T203)</f>
        <v>0</v>
      </c>
      <c r="BB203" s="219">
        <f>SUM(U203:W203)</f>
        <v>0</v>
      </c>
      <c r="BC203" s="219">
        <f>SUM(X203:Z203)</f>
        <v>0</v>
      </c>
      <c r="BD203" s="212"/>
      <c r="BE203" s="219">
        <f>SUM(AA203:AC203)</f>
        <v>0</v>
      </c>
      <c r="BF203" s="219">
        <f>SUM(AD203:AF203)</f>
        <v>0</v>
      </c>
      <c r="BG203" s="219">
        <f>SUM(AG203:AI203)</f>
        <v>0</v>
      </c>
      <c r="BH203" s="219">
        <f>SUM(AJ203:AL203)</f>
        <v>0</v>
      </c>
      <c r="BI203" s="211"/>
      <c r="BJ203" s="219">
        <f>SUM(AM203:AO203)</f>
        <v>0</v>
      </c>
      <c r="BK203" s="219">
        <f>SUM(AP203:AR203)</f>
        <v>0</v>
      </c>
      <c r="BL203" s="219">
        <f>SUM(AS203:AU203)</f>
        <v>0</v>
      </c>
      <c r="BM203" s="219">
        <f>SUM(AV203:AX203)</f>
        <v>0</v>
      </c>
      <c r="BN203" s="212"/>
      <c r="BO203" s="219">
        <f>SUM(AZ203:BC203)</f>
        <v>0</v>
      </c>
      <c r="BP203" s="219">
        <f>SUM(BE203:BH203)</f>
        <v>0</v>
      </c>
      <c r="BQ203" s="219">
        <f>SUM(BJ203:BM203)</f>
        <v>0</v>
      </c>
    </row>
    <row r="204" spans="2:69" x14ac:dyDescent="0.35">
      <c r="B204" s="22"/>
      <c r="C204" s="218">
        <f>C201-'Vue Globale du Marché'!C61</f>
        <v>0</v>
      </c>
      <c r="D204" s="218">
        <f>D201-'Vue Globale du Marché'!D61</f>
        <v>0</v>
      </c>
      <c r="E204" s="218">
        <f>E201-'Vue Globale du Marché'!E61</f>
        <v>0</v>
      </c>
      <c r="F204" s="218">
        <f>F201-'Vue Globale du Marché'!F61</f>
        <v>0</v>
      </c>
      <c r="G204" s="218">
        <f>G201-'Vue Globale du Marché'!G61</f>
        <v>0</v>
      </c>
      <c r="H204" s="218">
        <f>H201-'Vue Globale du Marché'!H61</f>
        <v>0</v>
      </c>
      <c r="I204" s="218">
        <f>I201-'Vue Globale du Marché'!I61</f>
        <v>0</v>
      </c>
      <c r="J204" s="218">
        <f>J201-'Vue Globale du Marché'!J61</f>
        <v>0</v>
      </c>
      <c r="K204" s="218">
        <f>K201-'Vue Globale du Marché'!K61</f>
        <v>0</v>
      </c>
      <c r="L204" s="218">
        <f>L201-'Vue Globale du Marché'!L61</f>
        <v>0</v>
      </c>
      <c r="M204" s="218">
        <f>M201-'Vue Globale du Marché'!M61</f>
        <v>0</v>
      </c>
      <c r="N204" s="218">
        <f>N201-'Vue Globale du Marché'!N61</f>
        <v>0</v>
      </c>
      <c r="O204" s="218">
        <f>O201-'Vue Globale du Marché'!O61</f>
        <v>0</v>
      </c>
      <c r="P204" s="218">
        <f>P201-'Vue Globale du Marché'!P61</f>
        <v>0</v>
      </c>
      <c r="Q204" s="218">
        <f>Q201-'Vue Globale du Marché'!Q61</f>
        <v>0</v>
      </c>
      <c r="R204" s="218">
        <f>R201-'Vue Globale du Marché'!R61</f>
        <v>0</v>
      </c>
      <c r="S204" s="218">
        <f>S201-'Vue Globale du Marché'!S61</f>
        <v>0</v>
      </c>
      <c r="T204" s="218">
        <f>T201-'Vue Globale du Marché'!T61</f>
        <v>0</v>
      </c>
      <c r="U204" s="218">
        <f>U201-'Vue Globale du Marché'!U61</f>
        <v>0</v>
      </c>
      <c r="V204" s="218">
        <f>V201-'Vue Globale du Marché'!V61</f>
        <v>0</v>
      </c>
      <c r="W204" s="218">
        <f>W201-'Vue Globale du Marché'!W61</f>
        <v>0</v>
      </c>
      <c r="X204" s="218">
        <f>X201-'Vue Globale du Marché'!X61</f>
        <v>0</v>
      </c>
      <c r="Y204" s="218">
        <f>Y201-'Vue Globale du Marché'!Y61</f>
        <v>0</v>
      </c>
      <c r="Z204" s="218">
        <f>Z201-'Vue Globale du Marché'!Z61</f>
        <v>0</v>
      </c>
      <c r="AA204" s="218">
        <f>AA201-'Vue Globale du Marché'!AA61</f>
        <v>0</v>
      </c>
      <c r="AB204" s="218">
        <f>AB201-'Vue Globale du Marché'!AB61</f>
        <v>0</v>
      </c>
      <c r="AC204" s="218">
        <f>AC201-'Vue Globale du Marché'!AC61</f>
        <v>0</v>
      </c>
      <c r="AD204" s="218">
        <f>AD201-'Vue Globale du Marché'!AD61</f>
        <v>0</v>
      </c>
      <c r="AE204" s="218">
        <f>AE201-'Vue Globale du Marché'!AE61</f>
        <v>0</v>
      </c>
      <c r="AF204" s="218">
        <f>AF201-'Vue Globale du Marché'!AF61</f>
        <v>0</v>
      </c>
      <c r="AG204" s="218">
        <f>AG201-'Vue Globale du Marché'!AG61</f>
        <v>0</v>
      </c>
      <c r="AH204" s="218">
        <f>AH201-'Vue Globale du Marché'!AH61</f>
        <v>0</v>
      </c>
      <c r="AI204" s="218">
        <f>AI201-'Vue Globale du Marché'!AI61</f>
        <v>0</v>
      </c>
      <c r="AJ204" s="218">
        <f>AJ201-'Vue Globale du Marché'!AJ61</f>
        <v>0</v>
      </c>
      <c r="AK204" s="218">
        <f>AK201-'Vue Globale du Marché'!AK61</f>
        <v>0</v>
      </c>
      <c r="AL204" s="218">
        <f>AL201-'Vue Globale du Marché'!AL61</f>
        <v>0</v>
      </c>
      <c r="AM204" s="218">
        <f>AM201-'Vue Globale du Marché'!AM61</f>
        <v>0</v>
      </c>
      <c r="AN204" s="218">
        <f>AN201-'Vue Globale du Marché'!AN61</f>
        <v>0</v>
      </c>
      <c r="AO204" s="218">
        <f>AO201-'Vue Globale du Marché'!AO61</f>
        <v>0</v>
      </c>
      <c r="AP204" s="218">
        <f>AP201-'Vue Globale du Marché'!AP61</f>
        <v>0</v>
      </c>
      <c r="AQ204" s="218">
        <f>AQ201-'Vue Globale du Marché'!AQ61</f>
        <v>0</v>
      </c>
      <c r="AR204" s="218">
        <f>AR201-'Vue Globale du Marché'!AR61</f>
        <v>0</v>
      </c>
      <c r="AS204" s="218">
        <f>AS201-'Vue Globale du Marché'!AS61</f>
        <v>0</v>
      </c>
      <c r="AT204" s="218">
        <f>AT201-'Vue Globale du Marché'!AT61</f>
        <v>0</v>
      </c>
      <c r="AU204" s="218">
        <f>AU201-'Vue Globale du Marché'!AU61</f>
        <v>0</v>
      </c>
      <c r="AV204" s="218">
        <f>AV201-'Vue Globale du Marché'!AV61</f>
        <v>0</v>
      </c>
      <c r="AW204" s="218">
        <f>AW201-'Vue Globale du Marché'!AW61</f>
        <v>0</v>
      </c>
      <c r="AX204" s="218">
        <f>AX201-'Vue Globale du Marché'!AX61</f>
        <v>0</v>
      </c>
      <c r="AY204" s="218"/>
      <c r="AZ204" s="218">
        <f>AZ201-'Vue Globale du Marché'!AZ61</f>
        <v>0</v>
      </c>
      <c r="BA204" s="218">
        <f>BA201-'Vue Globale du Marché'!BA61</f>
        <v>0</v>
      </c>
      <c r="BB204" s="218">
        <f>BB201-'Vue Globale du Marché'!BB61</f>
        <v>0</v>
      </c>
      <c r="BC204" s="218">
        <f>BC201-'Vue Globale du Marché'!BC61</f>
        <v>0</v>
      </c>
      <c r="BD204" s="218"/>
      <c r="BE204" s="218">
        <f>BE201-'Vue Globale du Marché'!BE61</f>
        <v>0</v>
      </c>
      <c r="BF204" s="218">
        <f>BF201-'Vue Globale du Marché'!BF61</f>
        <v>0</v>
      </c>
      <c r="BG204" s="218">
        <f>BG201-'Vue Globale du Marché'!BG61</f>
        <v>0</v>
      </c>
      <c r="BH204" s="218">
        <f>BH201-'Vue Globale du Marché'!BH61</f>
        <v>0</v>
      </c>
      <c r="BI204" s="218"/>
      <c r="BJ204" s="218">
        <f>BJ201-'Vue Globale du Marché'!BJ61</f>
        <v>0</v>
      </c>
      <c r="BK204" s="218">
        <f>BK201-'Vue Globale du Marché'!BK61</f>
        <v>0</v>
      </c>
      <c r="BL204" s="218">
        <f>BL201-'Vue Globale du Marché'!BL61</f>
        <v>0</v>
      </c>
      <c r="BM204" s="218">
        <f>BM201-'Vue Globale du Marché'!BM61</f>
        <v>0</v>
      </c>
      <c r="BN204" s="218"/>
      <c r="BO204" s="218">
        <f>BO201-'Vue Globale du Marché'!BO61</f>
        <v>0</v>
      </c>
      <c r="BP204" s="218">
        <f>BP201-'Vue Globale du Marché'!BP61</f>
        <v>0</v>
      </c>
      <c r="BQ204" s="218">
        <f>BQ201-'Vue Globale du Marché'!BQ61</f>
        <v>0</v>
      </c>
    </row>
    <row r="205" spans="2:69" x14ac:dyDescent="0.35">
      <c r="B205" s="3" t="s">
        <v>89</v>
      </c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206"/>
      <c r="AZ205" s="93"/>
      <c r="BA205" s="93"/>
      <c r="BB205" s="93"/>
      <c r="BC205" s="93"/>
      <c r="BD205" s="206"/>
      <c r="BE205" s="93"/>
      <c r="BF205" s="93"/>
      <c r="BG205" s="93"/>
      <c r="BH205" s="93"/>
      <c r="BI205" s="206"/>
      <c r="BJ205" s="93"/>
      <c r="BK205" s="93"/>
      <c r="BL205" s="93"/>
      <c r="BM205" s="93"/>
      <c r="BN205" s="206"/>
      <c r="BO205" s="93"/>
      <c r="BP205" s="93"/>
      <c r="BQ205" s="93"/>
    </row>
    <row r="206" spans="2:69" x14ac:dyDescent="0.35">
      <c r="B206" s="1" t="str">
        <f>B202</f>
        <v>AIRTEL</v>
      </c>
      <c r="C206" s="209">
        <f>IF(ISERROR(C202/C$201),0,C202/C$201)</f>
        <v>0</v>
      </c>
      <c r="D206" s="209">
        <f t="shared" ref="D206:AL206" si="296">IF(ISERROR(D202/D$201),0,D202/D$201)</f>
        <v>0</v>
      </c>
      <c r="E206" s="209">
        <f t="shared" si="296"/>
        <v>0</v>
      </c>
      <c r="F206" s="209">
        <f t="shared" si="296"/>
        <v>0</v>
      </c>
      <c r="G206" s="209">
        <f t="shared" si="296"/>
        <v>0</v>
      </c>
      <c r="H206" s="209">
        <f t="shared" si="296"/>
        <v>0</v>
      </c>
      <c r="I206" s="209">
        <f t="shared" si="296"/>
        <v>0</v>
      </c>
      <c r="J206" s="209">
        <f t="shared" si="296"/>
        <v>0</v>
      </c>
      <c r="K206" s="209">
        <f t="shared" si="296"/>
        <v>0</v>
      </c>
      <c r="L206" s="209">
        <f t="shared" si="296"/>
        <v>0</v>
      </c>
      <c r="M206" s="209">
        <f t="shared" si="296"/>
        <v>0</v>
      </c>
      <c r="N206" s="209">
        <f t="shared" si="296"/>
        <v>0</v>
      </c>
      <c r="O206" s="209">
        <f t="shared" si="296"/>
        <v>0</v>
      </c>
      <c r="P206" s="209">
        <f t="shared" si="296"/>
        <v>0</v>
      </c>
      <c r="Q206" s="209">
        <f t="shared" si="296"/>
        <v>0</v>
      </c>
      <c r="R206" s="209">
        <f t="shared" si="296"/>
        <v>0</v>
      </c>
      <c r="S206" s="209">
        <f t="shared" si="296"/>
        <v>0</v>
      </c>
      <c r="T206" s="209">
        <f t="shared" si="296"/>
        <v>0</v>
      </c>
      <c r="U206" s="209">
        <f t="shared" si="296"/>
        <v>0</v>
      </c>
      <c r="V206" s="209">
        <f t="shared" si="296"/>
        <v>0</v>
      </c>
      <c r="W206" s="209">
        <f t="shared" si="296"/>
        <v>0</v>
      </c>
      <c r="X206" s="209">
        <f t="shared" si="296"/>
        <v>0</v>
      </c>
      <c r="Y206" s="209">
        <f t="shared" si="296"/>
        <v>0</v>
      </c>
      <c r="Z206" s="209">
        <f t="shared" si="296"/>
        <v>0</v>
      </c>
      <c r="AA206" s="209">
        <f t="shared" si="296"/>
        <v>0</v>
      </c>
      <c r="AB206" s="209">
        <f t="shared" si="296"/>
        <v>0</v>
      </c>
      <c r="AC206" s="209">
        <f t="shared" si="296"/>
        <v>0</v>
      </c>
      <c r="AD206" s="209">
        <f t="shared" si="296"/>
        <v>0</v>
      </c>
      <c r="AE206" s="209">
        <f t="shared" si="296"/>
        <v>0</v>
      </c>
      <c r="AF206" s="209">
        <f t="shared" si="296"/>
        <v>0</v>
      </c>
      <c r="AG206" s="209">
        <f t="shared" si="296"/>
        <v>0</v>
      </c>
      <c r="AH206" s="209">
        <f t="shared" si="296"/>
        <v>0</v>
      </c>
      <c r="AI206" s="209">
        <f t="shared" si="296"/>
        <v>0</v>
      </c>
      <c r="AJ206" s="209">
        <f t="shared" si="296"/>
        <v>0</v>
      </c>
      <c r="AK206" s="209">
        <f t="shared" si="296"/>
        <v>0</v>
      </c>
      <c r="AL206" s="209">
        <f t="shared" si="296"/>
        <v>0</v>
      </c>
      <c r="AM206" s="209">
        <f t="shared" ref="AM206:AX206" si="297">IF(ISERROR(AM202/AM$201),0,AM202/AM$201)</f>
        <v>0</v>
      </c>
      <c r="AN206" s="209">
        <f t="shared" si="297"/>
        <v>0</v>
      </c>
      <c r="AO206" s="209">
        <f t="shared" si="297"/>
        <v>0</v>
      </c>
      <c r="AP206" s="209">
        <f t="shared" si="297"/>
        <v>0</v>
      </c>
      <c r="AQ206" s="209">
        <f t="shared" si="297"/>
        <v>0</v>
      </c>
      <c r="AR206" s="209">
        <f t="shared" si="297"/>
        <v>0</v>
      </c>
      <c r="AS206" s="209">
        <f t="shared" si="297"/>
        <v>0</v>
      </c>
      <c r="AT206" s="209">
        <f t="shared" si="297"/>
        <v>0</v>
      </c>
      <c r="AU206" s="209">
        <f t="shared" si="297"/>
        <v>0</v>
      </c>
      <c r="AV206" s="209">
        <f t="shared" si="297"/>
        <v>0</v>
      </c>
      <c r="AW206" s="209">
        <f t="shared" si="297"/>
        <v>0</v>
      </c>
      <c r="AX206" s="209">
        <f t="shared" si="297"/>
        <v>0</v>
      </c>
      <c r="AY206" s="210"/>
      <c r="AZ206" s="209">
        <f t="shared" ref="AZ206:BC207" si="298">IF(ISERROR(AZ202/AZ$201),0,AZ202/AZ$201)</f>
        <v>0</v>
      </c>
      <c r="BA206" s="209">
        <f t="shared" si="298"/>
        <v>0</v>
      </c>
      <c r="BB206" s="209">
        <f t="shared" si="298"/>
        <v>0</v>
      </c>
      <c r="BC206" s="209">
        <f t="shared" si="298"/>
        <v>0</v>
      </c>
      <c r="BD206" s="206"/>
      <c r="BE206" s="209">
        <f t="shared" ref="BE206:BH207" si="299">IF(ISERROR(BE202/BE$201),0,BE202/BE$201)</f>
        <v>0</v>
      </c>
      <c r="BF206" s="209">
        <f t="shared" si="299"/>
        <v>0</v>
      </c>
      <c r="BG206" s="209">
        <f t="shared" si="299"/>
        <v>0</v>
      </c>
      <c r="BH206" s="209">
        <f t="shared" si="299"/>
        <v>0</v>
      </c>
      <c r="BI206" s="210"/>
      <c r="BJ206" s="209">
        <f t="shared" ref="BJ206:BM207" si="300">IF(ISERROR(BJ202/BJ$201),0,BJ202/BJ$201)</f>
        <v>0</v>
      </c>
      <c r="BK206" s="209">
        <f t="shared" si="300"/>
        <v>0</v>
      </c>
      <c r="BL206" s="209">
        <f t="shared" si="300"/>
        <v>0</v>
      </c>
      <c r="BM206" s="209">
        <f t="shared" si="300"/>
        <v>0</v>
      </c>
      <c r="BN206" s="210"/>
      <c r="BO206" s="209">
        <f t="shared" ref="BO206:BQ207" si="301">IF(ISERROR(BO202/BO$201),0,BO202/BO$201)</f>
        <v>0</v>
      </c>
      <c r="BP206" s="209">
        <f t="shared" si="301"/>
        <v>0</v>
      </c>
      <c r="BQ206" s="209">
        <f t="shared" si="301"/>
        <v>0</v>
      </c>
    </row>
    <row r="207" spans="2:69" x14ac:dyDescent="0.35">
      <c r="B207" s="1" t="str">
        <f>B203</f>
        <v>MTN</v>
      </c>
      <c r="C207" s="209">
        <f>IF(ISERROR(C203/C$201),0,C203/C$201)</f>
        <v>0</v>
      </c>
      <c r="D207" s="209">
        <f t="shared" ref="D207:AL207" si="302">IF(ISERROR(D203/D$201),0,D203/D$201)</f>
        <v>0</v>
      </c>
      <c r="E207" s="209">
        <f t="shared" si="302"/>
        <v>0</v>
      </c>
      <c r="F207" s="209">
        <f t="shared" si="302"/>
        <v>0</v>
      </c>
      <c r="G207" s="209">
        <f t="shared" si="302"/>
        <v>0</v>
      </c>
      <c r="H207" s="209">
        <f t="shared" si="302"/>
        <v>0</v>
      </c>
      <c r="I207" s="209">
        <f t="shared" si="302"/>
        <v>0</v>
      </c>
      <c r="J207" s="209">
        <f t="shared" si="302"/>
        <v>0</v>
      </c>
      <c r="K207" s="209">
        <f t="shared" si="302"/>
        <v>0</v>
      </c>
      <c r="L207" s="209">
        <f t="shared" si="302"/>
        <v>0</v>
      </c>
      <c r="M207" s="209">
        <f t="shared" si="302"/>
        <v>0</v>
      </c>
      <c r="N207" s="209">
        <f t="shared" si="302"/>
        <v>0</v>
      </c>
      <c r="O207" s="209">
        <f t="shared" si="302"/>
        <v>0</v>
      </c>
      <c r="P207" s="209">
        <f t="shared" si="302"/>
        <v>0</v>
      </c>
      <c r="Q207" s="209">
        <f t="shared" si="302"/>
        <v>0</v>
      </c>
      <c r="R207" s="209">
        <f t="shared" si="302"/>
        <v>0</v>
      </c>
      <c r="S207" s="209">
        <f t="shared" si="302"/>
        <v>0</v>
      </c>
      <c r="T207" s="209">
        <f t="shared" si="302"/>
        <v>0</v>
      </c>
      <c r="U207" s="209">
        <f t="shared" si="302"/>
        <v>0</v>
      </c>
      <c r="V207" s="209">
        <f t="shared" si="302"/>
        <v>0</v>
      </c>
      <c r="W207" s="209">
        <f t="shared" si="302"/>
        <v>0</v>
      </c>
      <c r="X207" s="209">
        <f t="shared" si="302"/>
        <v>0</v>
      </c>
      <c r="Y207" s="209">
        <f t="shared" si="302"/>
        <v>0</v>
      </c>
      <c r="Z207" s="209">
        <f t="shared" si="302"/>
        <v>0</v>
      </c>
      <c r="AA207" s="209">
        <f t="shared" si="302"/>
        <v>0</v>
      </c>
      <c r="AB207" s="209">
        <f t="shared" si="302"/>
        <v>0</v>
      </c>
      <c r="AC207" s="209">
        <f t="shared" si="302"/>
        <v>0</v>
      </c>
      <c r="AD207" s="209">
        <f t="shared" si="302"/>
        <v>0</v>
      </c>
      <c r="AE207" s="209">
        <f t="shared" si="302"/>
        <v>0</v>
      </c>
      <c r="AF207" s="209">
        <f t="shared" si="302"/>
        <v>0</v>
      </c>
      <c r="AG207" s="209">
        <f t="shared" si="302"/>
        <v>0</v>
      </c>
      <c r="AH207" s="209">
        <f t="shared" si="302"/>
        <v>0</v>
      </c>
      <c r="AI207" s="209">
        <f t="shared" si="302"/>
        <v>0</v>
      </c>
      <c r="AJ207" s="209">
        <f t="shared" si="302"/>
        <v>0</v>
      </c>
      <c r="AK207" s="209">
        <f t="shared" si="302"/>
        <v>0</v>
      </c>
      <c r="AL207" s="209">
        <f t="shared" si="302"/>
        <v>0</v>
      </c>
      <c r="AM207" s="209">
        <f t="shared" ref="AM207:AX207" si="303">IF(ISERROR(AM203/AM$201),0,AM203/AM$201)</f>
        <v>0</v>
      </c>
      <c r="AN207" s="209">
        <f t="shared" si="303"/>
        <v>0</v>
      </c>
      <c r="AO207" s="209">
        <f t="shared" si="303"/>
        <v>0</v>
      </c>
      <c r="AP207" s="209">
        <f t="shared" si="303"/>
        <v>0</v>
      </c>
      <c r="AQ207" s="209">
        <f t="shared" si="303"/>
        <v>0</v>
      </c>
      <c r="AR207" s="209">
        <f t="shared" si="303"/>
        <v>0</v>
      </c>
      <c r="AS207" s="209">
        <f t="shared" si="303"/>
        <v>0</v>
      </c>
      <c r="AT207" s="209">
        <f t="shared" si="303"/>
        <v>0</v>
      </c>
      <c r="AU207" s="209">
        <f t="shared" si="303"/>
        <v>0</v>
      </c>
      <c r="AV207" s="209">
        <f t="shared" si="303"/>
        <v>0</v>
      </c>
      <c r="AW207" s="209">
        <f t="shared" si="303"/>
        <v>0</v>
      </c>
      <c r="AX207" s="209">
        <f t="shared" si="303"/>
        <v>0</v>
      </c>
      <c r="AY207" s="210"/>
      <c r="AZ207" s="209">
        <f t="shared" si="298"/>
        <v>0</v>
      </c>
      <c r="BA207" s="209">
        <f t="shared" si="298"/>
        <v>0</v>
      </c>
      <c r="BB207" s="209">
        <f t="shared" si="298"/>
        <v>0</v>
      </c>
      <c r="BC207" s="209">
        <f t="shared" si="298"/>
        <v>0</v>
      </c>
      <c r="BD207" s="206"/>
      <c r="BE207" s="209">
        <f t="shared" si="299"/>
        <v>0</v>
      </c>
      <c r="BF207" s="209">
        <f t="shared" si="299"/>
        <v>0</v>
      </c>
      <c r="BG207" s="209">
        <f t="shared" si="299"/>
        <v>0</v>
      </c>
      <c r="BH207" s="209">
        <f t="shared" si="299"/>
        <v>0</v>
      </c>
      <c r="BI207" s="210"/>
      <c r="BJ207" s="209">
        <f t="shared" si="300"/>
        <v>0</v>
      </c>
      <c r="BK207" s="209">
        <f t="shared" si="300"/>
        <v>0</v>
      </c>
      <c r="BL207" s="209">
        <f t="shared" si="300"/>
        <v>0</v>
      </c>
      <c r="BM207" s="209">
        <f t="shared" si="300"/>
        <v>0</v>
      </c>
      <c r="BN207" s="210"/>
      <c r="BO207" s="209">
        <f t="shared" si="301"/>
        <v>0</v>
      </c>
      <c r="BP207" s="209">
        <f t="shared" si="301"/>
        <v>0</v>
      </c>
      <c r="BQ207" s="209">
        <f t="shared" si="301"/>
        <v>0</v>
      </c>
    </row>
    <row r="208" spans="2:69" x14ac:dyDescent="0.35">
      <c r="B208" s="22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  <c r="AO208" s="208"/>
      <c r="AP208" s="208"/>
      <c r="AQ208" s="208"/>
      <c r="AR208" s="208"/>
      <c r="AS208" s="208"/>
      <c r="AT208" s="208"/>
      <c r="AU208" s="208"/>
      <c r="AV208" s="208"/>
      <c r="AW208" s="208"/>
      <c r="AX208" s="208"/>
      <c r="AY208" s="206"/>
      <c r="AZ208" s="208"/>
      <c r="BA208" s="208"/>
      <c r="BB208" s="208"/>
      <c r="BC208" s="208"/>
      <c r="BD208" s="206"/>
      <c r="BE208" s="208"/>
      <c r="BF208" s="208"/>
      <c r="BG208" s="208"/>
      <c r="BH208" s="208"/>
      <c r="BI208" s="206"/>
      <c r="BJ208" s="208"/>
      <c r="BK208" s="208"/>
      <c r="BL208" s="208"/>
      <c r="BM208" s="208"/>
      <c r="BN208" s="206"/>
      <c r="BO208" s="208"/>
      <c r="BP208" s="208"/>
      <c r="BQ208" s="208"/>
    </row>
    <row r="209" spans="2:69" x14ac:dyDescent="0.35">
      <c r="B209" s="21" t="s">
        <v>45</v>
      </c>
      <c r="C209" s="57">
        <f t="shared" ref="C209:AJ209" si="304">SUM(C210:C211)</f>
        <v>0</v>
      </c>
      <c r="D209" s="57">
        <f t="shared" si="304"/>
        <v>0</v>
      </c>
      <c r="E209" s="57">
        <f t="shared" si="304"/>
        <v>0</v>
      </c>
      <c r="F209" s="57">
        <f t="shared" si="304"/>
        <v>0</v>
      </c>
      <c r="G209" s="57">
        <f t="shared" si="304"/>
        <v>0</v>
      </c>
      <c r="H209" s="57">
        <f t="shared" si="304"/>
        <v>0</v>
      </c>
      <c r="I209" s="57">
        <f t="shared" si="304"/>
        <v>0</v>
      </c>
      <c r="J209" s="57">
        <f t="shared" si="304"/>
        <v>0</v>
      </c>
      <c r="K209" s="57">
        <f t="shared" si="304"/>
        <v>0</v>
      </c>
      <c r="L209" s="57">
        <f t="shared" si="304"/>
        <v>0</v>
      </c>
      <c r="M209" s="57">
        <f t="shared" si="304"/>
        <v>0</v>
      </c>
      <c r="N209" s="57">
        <f t="shared" si="304"/>
        <v>0</v>
      </c>
      <c r="O209" s="57">
        <f t="shared" si="304"/>
        <v>0</v>
      </c>
      <c r="P209" s="57">
        <f t="shared" si="304"/>
        <v>0</v>
      </c>
      <c r="Q209" s="57">
        <f t="shared" si="304"/>
        <v>0</v>
      </c>
      <c r="R209" s="57">
        <f t="shared" si="304"/>
        <v>0</v>
      </c>
      <c r="S209" s="57">
        <f t="shared" si="304"/>
        <v>0</v>
      </c>
      <c r="T209" s="57">
        <f t="shared" si="304"/>
        <v>0</v>
      </c>
      <c r="U209" s="57">
        <f t="shared" si="304"/>
        <v>0</v>
      </c>
      <c r="V209" s="57">
        <f t="shared" si="304"/>
        <v>0</v>
      </c>
      <c r="W209" s="57">
        <f t="shared" si="304"/>
        <v>10905.481</v>
      </c>
      <c r="X209" s="57">
        <f t="shared" si="304"/>
        <v>12134.449000000001</v>
      </c>
      <c r="Y209" s="57">
        <f t="shared" si="304"/>
        <v>10529.783211895712</v>
      </c>
      <c r="Z209" s="57">
        <f t="shared" si="304"/>
        <v>14432.432000000001</v>
      </c>
      <c r="AA209" s="57">
        <f t="shared" si="304"/>
        <v>27165.455239697221</v>
      </c>
      <c r="AB209" s="57">
        <f t="shared" si="304"/>
        <v>29595.973000000002</v>
      </c>
      <c r="AC209" s="57">
        <f t="shared" si="304"/>
        <v>23030.121999999999</v>
      </c>
      <c r="AD209" s="57">
        <f t="shared" si="304"/>
        <v>19707.038</v>
      </c>
      <c r="AE209" s="57">
        <f t="shared" si="304"/>
        <v>19384.756073170691</v>
      </c>
      <c r="AF209" s="57">
        <f t="shared" si="304"/>
        <v>21537.222011774</v>
      </c>
      <c r="AG209" s="57">
        <f t="shared" si="304"/>
        <v>22896.855396130981</v>
      </c>
      <c r="AH209" s="57">
        <f t="shared" si="304"/>
        <v>46495.800137535945</v>
      </c>
      <c r="AI209" s="57">
        <f t="shared" si="304"/>
        <v>43408.239930261108</v>
      </c>
      <c r="AJ209" s="57">
        <f t="shared" si="304"/>
        <v>44427.553596039019</v>
      </c>
      <c r="AK209" s="57">
        <f t="shared" ref="AK209:AW209" si="305">SUM(AK210:AK211)</f>
        <v>50759.234331110012</v>
      </c>
      <c r="AL209" s="57">
        <f t="shared" ref="AL209:AX209" si="306">SUM(AL210:AL211)</f>
        <v>69446.330099999992</v>
      </c>
      <c r="AM209" s="57">
        <f t="shared" si="305"/>
        <v>65127.116652296041</v>
      </c>
      <c r="AN209" s="57">
        <f t="shared" si="306"/>
        <v>54728.452319386008</v>
      </c>
      <c r="AO209" s="57">
        <f t="shared" si="305"/>
        <v>64369.296336551102</v>
      </c>
      <c r="AP209" s="57">
        <f t="shared" si="306"/>
        <v>72361.973774289349</v>
      </c>
      <c r="AQ209" s="57">
        <f t="shared" si="305"/>
        <v>41350.979020994142</v>
      </c>
      <c r="AR209" s="57">
        <f t="shared" si="306"/>
        <v>48248.029960999207</v>
      </c>
      <c r="AS209" s="57">
        <f t="shared" si="305"/>
        <v>0</v>
      </c>
      <c r="AT209" s="57">
        <f t="shared" si="306"/>
        <v>0</v>
      </c>
      <c r="AU209" s="57">
        <f t="shared" si="305"/>
        <v>0</v>
      </c>
      <c r="AV209" s="57">
        <f t="shared" si="306"/>
        <v>0</v>
      </c>
      <c r="AW209" s="57">
        <f t="shared" si="305"/>
        <v>0</v>
      </c>
      <c r="AX209" s="57">
        <f t="shared" si="306"/>
        <v>0</v>
      </c>
      <c r="AY209" s="206"/>
      <c r="AZ209" s="57">
        <f>SUM(AZ210:AZ211)</f>
        <v>0</v>
      </c>
      <c r="BA209" s="57">
        <f>SUM(BA210:BA211)</f>
        <v>0</v>
      </c>
      <c r="BB209" s="57">
        <f>SUM(BB210:BB211)</f>
        <v>10905.481</v>
      </c>
      <c r="BC209" s="57">
        <f>SUM(BC210:BC211)</f>
        <v>37096.664211895717</v>
      </c>
      <c r="BD209" s="206"/>
      <c r="BE209" s="57">
        <f>SUM(BE210:BE211)</f>
        <v>79791.550239697215</v>
      </c>
      <c r="BF209" s="57">
        <f>SUM(BF210:BF211)</f>
        <v>60629.016084944698</v>
      </c>
      <c r="BG209" s="57">
        <f>SUM(BG210:BG211)</f>
        <v>112800.89546392804</v>
      </c>
      <c r="BH209" s="57">
        <f>SUM(BH210:BH211)</f>
        <v>164633.11802714903</v>
      </c>
      <c r="BI209" s="94"/>
      <c r="BJ209" s="57">
        <f>SUM(BJ210:BJ211)</f>
        <v>184224.86530823313</v>
      </c>
      <c r="BK209" s="57">
        <f>SUM(BK210:BK211)</f>
        <v>161960.98275628273</v>
      </c>
      <c r="BL209" s="57">
        <f>SUM(BL210:BL211)</f>
        <v>0</v>
      </c>
      <c r="BM209" s="57">
        <f>SUM(BM210:BM211)</f>
        <v>0</v>
      </c>
      <c r="BN209" s="94"/>
      <c r="BO209" s="57">
        <f>SUM(BO210:BO211)</f>
        <v>48002.145211895717</v>
      </c>
      <c r="BP209" s="57">
        <f>SUM(BP210:BP211)</f>
        <v>417854.57981571899</v>
      </c>
      <c r="BQ209" s="57">
        <f>SUM(BQ210:BQ211)</f>
        <v>346185.84806451586</v>
      </c>
    </row>
    <row r="210" spans="2:69" x14ac:dyDescent="0.35">
      <c r="B210" s="1" t="s">
        <v>1</v>
      </c>
      <c r="C210" s="219">
        <f>AIRTEL!C62</f>
        <v>0</v>
      </c>
      <c r="D210" s="219">
        <f>AIRTEL!D62</f>
        <v>0</v>
      </c>
      <c r="E210" s="219">
        <f>AIRTEL!E62</f>
        <v>0</v>
      </c>
      <c r="F210" s="219">
        <f>AIRTEL!F62</f>
        <v>0</v>
      </c>
      <c r="G210" s="219">
        <f>AIRTEL!G62</f>
        <v>0</v>
      </c>
      <c r="H210" s="219">
        <f>AIRTEL!H62</f>
        <v>0</v>
      </c>
      <c r="I210" s="219">
        <f>AIRTEL!I62</f>
        <v>0</v>
      </c>
      <c r="J210" s="219">
        <f>AIRTEL!J62</f>
        <v>0</v>
      </c>
      <c r="K210" s="219">
        <f>AIRTEL!K62</f>
        <v>0</v>
      </c>
      <c r="L210" s="219">
        <f>AIRTEL!L62</f>
        <v>0</v>
      </c>
      <c r="M210" s="219">
        <f>AIRTEL!M62</f>
        <v>0</v>
      </c>
      <c r="N210" s="219">
        <f>AIRTEL!N62</f>
        <v>0</v>
      </c>
      <c r="O210" s="219">
        <f>AIRTEL!O62</f>
        <v>0</v>
      </c>
      <c r="P210" s="219">
        <f>AIRTEL!P62</f>
        <v>0</v>
      </c>
      <c r="Q210" s="219">
        <f>AIRTEL!Q62</f>
        <v>0</v>
      </c>
      <c r="R210" s="219">
        <f>AIRTEL!R62</f>
        <v>0</v>
      </c>
      <c r="S210" s="219">
        <f>AIRTEL!S62</f>
        <v>0</v>
      </c>
      <c r="T210" s="219">
        <f>AIRTEL!T62</f>
        <v>0</v>
      </c>
      <c r="U210" s="219">
        <f>AIRTEL!U62</f>
        <v>0</v>
      </c>
      <c r="V210" s="219">
        <f>AIRTEL!V62</f>
        <v>0</v>
      </c>
      <c r="W210" s="219">
        <f>AIRTEL!W62</f>
        <v>4792.0240000000003</v>
      </c>
      <c r="X210" s="219">
        <f>AIRTEL!X62</f>
        <v>5106.7790000000005</v>
      </c>
      <c r="Y210" s="219">
        <f>AIRTEL!Y62</f>
        <v>4570.0272118957118</v>
      </c>
      <c r="Z210" s="219">
        <f>AIRTEL!Z62</f>
        <v>5900.1360000000004</v>
      </c>
      <c r="AA210" s="219">
        <f>AIRTEL!AA62</f>
        <v>5359.4030000000002</v>
      </c>
      <c r="AB210" s="219">
        <f>AIRTEL!AB62</f>
        <v>5324.0209999999997</v>
      </c>
      <c r="AC210" s="219">
        <f>AIRTEL!AC62</f>
        <v>5890.3419999999996</v>
      </c>
      <c r="AD210" s="219">
        <f>AIRTEL!AD62</f>
        <v>6263.5450000000001</v>
      </c>
      <c r="AE210" s="219">
        <f>AIRTEL!AE62</f>
        <v>6465.0346021867099</v>
      </c>
      <c r="AF210" s="219">
        <f>AIRTEL!AF62</f>
        <v>7669.18</v>
      </c>
      <c r="AG210" s="219">
        <f>AIRTEL!AG62</f>
        <v>8971.2939999999999</v>
      </c>
      <c r="AH210" s="219">
        <f>AIRTEL!AH62</f>
        <v>32270.63277</v>
      </c>
      <c r="AI210" s="219">
        <f>AIRTEL!AI62</f>
        <v>28893.489720000001</v>
      </c>
      <c r="AJ210" s="219">
        <f>AIRTEL!AJ62</f>
        <v>29285.984209999999</v>
      </c>
      <c r="AK210" s="219">
        <f>AIRTEL!AK62</f>
        <v>33867.730210000002</v>
      </c>
      <c r="AL210" s="219">
        <f>AIRTEL!AL62</f>
        <v>52245.252099999998</v>
      </c>
      <c r="AM210" s="219">
        <f>AIRTEL!AM62</f>
        <v>51905.542220000003</v>
      </c>
      <c r="AN210" s="219">
        <f>AIRTEL!AN62</f>
        <v>42384.914750000004</v>
      </c>
      <c r="AO210" s="219">
        <f>AIRTEL!AO62</f>
        <v>42092.10944</v>
      </c>
      <c r="AP210" s="219">
        <f>AIRTEL!AP62</f>
        <v>52375.92467</v>
      </c>
      <c r="AQ210" s="219">
        <f>AIRTEL!AQ62</f>
        <v>16463.586413761215</v>
      </c>
      <c r="AR210" s="219">
        <f>AIRTEL!AR62</f>
        <v>20217.810154438335</v>
      </c>
      <c r="AS210" s="219">
        <f>AIRTEL!AS62</f>
        <v>0</v>
      </c>
      <c r="AT210" s="219">
        <f>AIRTEL!AT62</f>
        <v>0</v>
      </c>
      <c r="AU210" s="219">
        <f>AIRTEL!AU62</f>
        <v>0</v>
      </c>
      <c r="AV210" s="219">
        <f>AIRTEL!AV62</f>
        <v>0</v>
      </c>
      <c r="AW210" s="219">
        <f>AIRTEL!AW62</f>
        <v>0</v>
      </c>
      <c r="AX210" s="219">
        <f>AIRTEL!AX62</f>
        <v>0</v>
      </c>
      <c r="AY210" s="206"/>
      <c r="AZ210" s="219">
        <f>SUM(O210:Q210)</f>
        <v>0</v>
      </c>
      <c r="BA210" s="219">
        <f>SUM(R210:T210)</f>
        <v>0</v>
      </c>
      <c r="BB210" s="219">
        <f>SUM(U210:W210)</f>
        <v>4792.0240000000003</v>
      </c>
      <c r="BC210" s="219">
        <f>SUM(X210:Z210)</f>
        <v>15576.942211895714</v>
      </c>
      <c r="BD210" s="212"/>
      <c r="BE210" s="219">
        <f>SUM(AA210:AC210)</f>
        <v>16573.766</v>
      </c>
      <c r="BF210" s="219">
        <f>SUM(AD210:AF210)</f>
        <v>20397.75960218671</v>
      </c>
      <c r="BG210" s="219">
        <f>SUM(AG210:AI210)</f>
        <v>70135.416490000003</v>
      </c>
      <c r="BH210" s="219">
        <f>SUM(AJ210:AL210)</f>
        <v>115398.96652</v>
      </c>
      <c r="BI210" s="211"/>
      <c r="BJ210" s="219">
        <f>SUM(AM210:AO210)</f>
        <v>136382.56641</v>
      </c>
      <c r="BK210" s="219">
        <f>SUM(AP210:AR210)</f>
        <v>89057.321238199555</v>
      </c>
      <c r="BL210" s="219">
        <f>SUM(AS210:AU210)</f>
        <v>0</v>
      </c>
      <c r="BM210" s="219">
        <f>SUM(AV210:AX210)</f>
        <v>0</v>
      </c>
      <c r="BN210" s="212"/>
      <c r="BO210" s="219">
        <f>SUM(AZ210:BC210)</f>
        <v>20368.966211895713</v>
      </c>
      <c r="BP210" s="219">
        <f>SUM(BE210:BH210)</f>
        <v>222505.90861218673</v>
      </c>
      <c r="BQ210" s="219">
        <f>SUM(BJ210:BM210)</f>
        <v>225439.88764819957</v>
      </c>
    </row>
    <row r="211" spans="2:69" x14ac:dyDescent="0.35">
      <c r="B211" s="1" t="s">
        <v>0</v>
      </c>
      <c r="C211" s="219">
        <f>MTN!C62</f>
        <v>0</v>
      </c>
      <c r="D211" s="219">
        <f>MTN!D62</f>
        <v>0</v>
      </c>
      <c r="E211" s="219">
        <f>MTN!E62</f>
        <v>0</v>
      </c>
      <c r="F211" s="219">
        <f>MTN!F62</f>
        <v>0</v>
      </c>
      <c r="G211" s="219">
        <f>MTN!G62</f>
        <v>0</v>
      </c>
      <c r="H211" s="219">
        <f>MTN!H62</f>
        <v>0</v>
      </c>
      <c r="I211" s="219">
        <f>MTN!I62</f>
        <v>0</v>
      </c>
      <c r="J211" s="219">
        <f>MTN!J62</f>
        <v>0</v>
      </c>
      <c r="K211" s="219">
        <f>MTN!K62</f>
        <v>0</v>
      </c>
      <c r="L211" s="219">
        <f>MTN!L62</f>
        <v>0</v>
      </c>
      <c r="M211" s="219">
        <f>MTN!M62</f>
        <v>0</v>
      </c>
      <c r="N211" s="219">
        <f>MTN!N62</f>
        <v>0</v>
      </c>
      <c r="O211" s="219">
        <f>MTN!O62</f>
        <v>0</v>
      </c>
      <c r="P211" s="219">
        <f>MTN!P62</f>
        <v>0</v>
      </c>
      <c r="Q211" s="219">
        <f>MTN!Q62</f>
        <v>0</v>
      </c>
      <c r="R211" s="219">
        <f>MTN!R62</f>
        <v>0</v>
      </c>
      <c r="S211" s="219">
        <f>MTN!S62</f>
        <v>0</v>
      </c>
      <c r="T211" s="219">
        <f>MTN!T62</f>
        <v>0</v>
      </c>
      <c r="U211" s="219">
        <f>MTN!U62</f>
        <v>0</v>
      </c>
      <c r="V211" s="219">
        <f>MTN!V62</f>
        <v>0</v>
      </c>
      <c r="W211" s="219">
        <f>MTN!W62</f>
        <v>6113.4570000000003</v>
      </c>
      <c r="X211" s="219">
        <f>MTN!X62</f>
        <v>7027.67</v>
      </c>
      <c r="Y211" s="219">
        <f>MTN!Y62</f>
        <v>5959.7560000000003</v>
      </c>
      <c r="Z211" s="219">
        <f>MTN!Z62</f>
        <v>8532.2960000000003</v>
      </c>
      <c r="AA211" s="219">
        <f>MTN!AA62</f>
        <v>21806.052239697219</v>
      </c>
      <c r="AB211" s="219">
        <f>MTN!AB62</f>
        <v>24271.952000000001</v>
      </c>
      <c r="AC211" s="219">
        <f>MTN!AC62</f>
        <v>17139.78</v>
      </c>
      <c r="AD211" s="219">
        <f>MTN!AD62</f>
        <v>13443.493</v>
      </c>
      <c r="AE211" s="219">
        <f>MTN!AE62</f>
        <v>12919.721470983983</v>
      </c>
      <c r="AF211" s="219">
        <f>MTN!AF62</f>
        <v>13868.042011774</v>
      </c>
      <c r="AG211" s="219">
        <f>MTN!AG62</f>
        <v>13925.561396130979</v>
      </c>
      <c r="AH211" s="219">
        <f>MTN!AH62</f>
        <v>14225.167367535949</v>
      </c>
      <c r="AI211" s="219">
        <f>MTN!AI62</f>
        <v>14514.750210261107</v>
      </c>
      <c r="AJ211" s="219">
        <f>MTN!AJ62</f>
        <v>15141.569386039018</v>
      </c>
      <c r="AK211" s="219">
        <f>MTN!AK62</f>
        <v>16891.504121110007</v>
      </c>
      <c r="AL211" s="219">
        <f>MTN!AL62</f>
        <v>17201.078000000001</v>
      </c>
      <c r="AM211" s="219">
        <f>MTN!AM62</f>
        <v>13221.574432296038</v>
      </c>
      <c r="AN211" s="219">
        <f>MTN!AN62</f>
        <v>12343.537569386006</v>
      </c>
      <c r="AO211" s="219">
        <f>MTN!AO62</f>
        <v>22277.186896551102</v>
      </c>
      <c r="AP211" s="219">
        <f>MTN!AP62</f>
        <v>19986.049104289352</v>
      </c>
      <c r="AQ211" s="219">
        <f>MTN!AQ62</f>
        <v>24887.392607232927</v>
      </c>
      <c r="AR211" s="219">
        <f>MTN!AR62</f>
        <v>28030.219806560875</v>
      </c>
      <c r="AS211" s="219">
        <f>MTN!AS62</f>
        <v>0</v>
      </c>
      <c r="AT211" s="219">
        <f>MTN!AT62</f>
        <v>0</v>
      </c>
      <c r="AU211" s="219">
        <f>MTN!AU62</f>
        <v>0</v>
      </c>
      <c r="AV211" s="219">
        <f>MTN!AV62</f>
        <v>0</v>
      </c>
      <c r="AW211" s="219">
        <f>MTN!AW62</f>
        <v>0</v>
      </c>
      <c r="AX211" s="219">
        <f>MTN!AX62</f>
        <v>0</v>
      </c>
      <c r="AY211" s="206"/>
      <c r="AZ211" s="219">
        <f>SUM(O211:Q211)</f>
        <v>0</v>
      </c>
      <c r="BA211" s="219">
        <f>SUM(R211:T211)</f>
        <v>0</v>
      </c>
      <c r="BB211" s="219">
        <f>SUM(U211:W211)</f>
        <v>6113.4570000000003</v>
      </c>
      <c r="BC211" s="219">
        <f>SUM(X211:Z211)</f>
        <v>21519.722000000002</v>
      </c>
      <c r="BD211" s="212"/>
      <c r="BE211" s="219">
        <f>SUM(AA211:AC211)</f>
        <v>63217.784239697219</v>
      </c>
      <c r="BF211" s="219">
        <f>SUM(AD211:AF211)</f>
        <v>40231.256482757984</v>
      </c>
      <c r="BG211" s="219">
        <f>SUM(AG211:AI211)</f>
        <v>42665.478973928039</v>
      </c>
      <c r="BH211" s="219">
        <f>SUM(AJ211:AL211)</f>
        <v>49234.151507149028</v>
      </c>
      <c r="BI211" s="211"/>
      <c r="BJ211" s="219">
        <f>SUM(AM211:AO211)</f>
        <v>47842.298898233144</v>
      </c>
      <c r="BK211" s="219">
        <f>SUM(AP211:AR211)</f>
        <v>72903.661518083158</v>
      </c>
      <c r="BL211" s="219">
        <f>SUM(AS211:AU211)</f>
        <v>0</v>
      </c>
      <c r="BM211" s="219">
        <f>SUM(AV211:AX211)</f>
        <v>0</v>
      </c>
      <c r="BN211" s="212"/>
      <c r="BO211" s="219">
        <f>SUM(AZ211:BC211)</f>
        <v>27633.179000000004</v>
      </c>
      <c r="BP211" s="219">
        <f>SUM(BE211:BH211)</f>
        <v>195348.67120353226</v>
      </c>
      <c r="BQ211" s="219">
        <f>SUM(BJ211:BM211)</f>
        <v>120745.9604163163</v>
      </c>
    </row>
    <row r="212" spans="2:69" x14ac:dyDescent="0.35">
      <c r="B212" s="22"/>
      <c r="C212" s="218">
        <f>C209-'Vue Globale du Marché'!C62</f>
        <v>0</v>
      </c>
      <c r="D212" s="218">
        <f>D209-'Vue Globale du Marché'!D62</f>
        <v>0</v>
      </c>
      <c r="E212" s="218">
        <f>E209-'Vue Globale du Marché'!E62</f>
        <v>0</v>
      </c>
      <c r="F212" s="218">
        <f>F209-'Vue Globale du Marché'!F62</f>
        <v>0</v>
      </c>
      <c r="G212" s="218">
        <f>G209-'Vue Globale du Marché'!G62</f>
        <v>0</v>
      </c>
      <c r="H212" s="218">
        <f>H209-'Vue Globale du Marché'!H62</f>
        <v>0</v>
      </c>
      <c r="I212" s="218">
        <f>I209-'Vue Globale du Marché'!I62</f>
        <v>0</v>
      </c>
      <c r="J212" s="218">
        <f>J209-'Vue Globale du Marché'!J62</f>
        <v>0</v>
      </c>
      <c r="K212" s="218">
        <f>K209-'Vue Globale du Marché'!K62</f>
        <v>0</v>
      </c>
      <c r="L212" s="218">
        <f>L209-'Vue Globale du Marché'!L62</f>
        <v>0</v>
      </c>
      <c r="M212" s="218">
        <f>M209-'Vue Globale du Marché'!M62</f>
        <v>0</v>
      </c>
      <c r="N212" s="218">
        <f>N209-'Vue Globale du Marché'!N62</f>
        <v>0</v>
      </c>
      <c r="O212" s="218">
        <f>O209-'Vue Globale du Marché'!O62</f>
        <v>0</v>
      </c>
      <c r="P212" s="218">
        <f>P209-'Vue Globale du Marché'!P62</f>
        <v>0</v>
      </c>
      <c r="Q212" s="218">
        <f>Q209-'Vue Globale du Marché'!Q62</f>
        <v>0</v>
      </c>
      <c r="R212" s="218">
        <f>R209-'Vue Globale du Marché'!R62</f>
        <v>0</v>
      </c>
      <c r="S212" s="218">
        <f>S209-'Vue Globale du Marché'!S62</f>
        <v>0</v>
      </c>
      <c r="T212" s="218">
        <f>T209-'Vue Globale du Marché'!T62</f>
        <v>0</v>
      </c>
      <c r="U212" s="218">
        <f>U209-'Vue Globale du Marché'!U62</f>
        <v>0</v>
      </c>
      <c r="V212" s="218">
        <f>V209-'Vue Globale du Marché'!V62</f>
        <v>0</v>
      </c>
      <c r="W212" s="218">
        <f>W209-'Vue Globale du Marché'!W62</f>
        <v>0</v>
      </c>
      <c r="X212" s="218">
        <f>X209-'Vue Globale du Marché'!X62</f>
        <v>0</v>
      </c>
      <c r="Y212" s="218">
        <f>Y209-'Vue Globale du Marché'!Y62</f>
        <v>0</v>
      </c>
      <c r="Z212" s="218">
        <f>Z209-'Vue Globale du Marché'!Z62</f>
        <v>0</v>
      </c>
      <c r="AA212" s="218">
        <f>AA209-'Vue Globale du Marché'!AA62</f>
        <v>0</v>
      </c>
      <c r="AB212" s="218">
        <f>AB209-'Vue Globale du Marché'!AB62</f>
        <v>0</v>
      </c>
      <c r="AC212" s="218">
        <f>AC209-'Vue Globale du Marché'!AC62</f>
        <v>0</v>
      </c>
      <c r="AD212" s="218">
        <f>AD209-'Vue Globale du Marché'!AD62</f>
        <v>0</v>
      </c>
      <c r="AE212" s="218">
        <f>AE209-'Vue Globale du Marché'!AE62</f>
        <v>0</v>
      </c>
      <c r="AF212" s="218">
        <f>AF209-'Vue Globale du Marché'!AF62</f>
        <v>0</v>
      </c>
      <c r="AG212" s="218">
        <f>AG209-'Vue Globale du Marché'!AG62</f>
        <v>0</v>
      </c>
      <c r="AH212" s="218">
        <f>AH209-'Vue Globale du Marché'!AH62</f>
        <v>0</v>
      </c>
      <c r="AI212" s="218">
        <f>AI209-'Vue Globale du Marché'!AI62</f>
        <v>0</v>
      </c>
      <c r="AJ212" s="218">
        <f>AJ209-'Vue Globale du Marché'!AJ62</f>
        <v>0</v>
      </c>
      <c r="AK212" s="218">
        <f>AK209-'Vue Globale du Marché'!AK62</f>
        <v>0</v>
      </c>
      <c r="AL212" s="218">
        <f>AL209-'Vue Globale du Marché'!AL62</f>
        <v>0</v>
      </c>
      <c r="AM212" s="218">
        <f>AM209-'Vue Globale du Marché'!AM62</f>
        <v>0</v>
      </c>
      <c r="AN212" s="218">
        <f>AN209-'Vue Globale du Marché'!AN62</f>
        <v>0</v>
      </c>
      <c r="AO212" s="218">
        <f>AO209-'Vue Globale du Marché'!AO62</f>
        <v>0</v>
      </c>
      <c r="AP212" s="218">
        <f>AP209-'Vue Globale du Marché'!AP62</f>
        <v>0</v>
      </c>
      <c r="AQ212" s="218">
        <f>AQ209-'Vue Globale du Marché'!AQ62</f>
        <v>0</v>
      </c>
      <c r="AR212" s="218">
        <f>AR209-'Vue Globale du Marché'!AR62</f>
        <v>0</v>
      </c>
      <c r="AS212" s="218">
        <f>AS209-'Vue Globale du Marché'!AS62</f>
        <v>0</v>
      </c>
      <c r="AT212" s="218">
        <f>AT209-'Vue Globale du Marché'!AT62</f>
        <v>0</v>
      </c>
      <c r="AU212" s="218">
        <f>AU209-'Vue Globale du Marché'!AU62</f>
        <v>0</v>
      </c>
      <c r="AV212" s="218">
        <f>AV209-'Vue Globale du Marché'!AV62</f>
        <v>0</v>
      </c>
      <c r="AW212" s="218">
        <f>AW209-'Vue Globale du Marché'!AW62</f>
        <v>0</v>
      </c>
      <c r="AX212" s="218">
        <f>AX209-'Vue Globale du Marché'!AX62</f>
        <v>0</v>
      </c>
      <c r="AY212" s="218"/>
      <c r="AZ212" s="218">
        <f>AZ209-'Vue Globale du Marché'!AZ62</f>
        <v>0</v>
      </c>
      <c r="BA212" s="218">
        <f>BA209-'Vue Globale du Marché'!BA62</f>
        <v>0</v>
      </c>
      <c r="BB212" s="218">
        <f>BB209-'Vue Globale du Marché'!BB62</f>
        <v>0</v>
      </c>
      <c r="BC212" s="218">
        <f>BC209-'Vue Globale du Marché'!BC62</f>
        <v>0</v>
      </c>
      <c r="BD212" s="218"/>
      <c r="BE212" s="218">
        <f>BE209-'Vue Globale du Marché'!BE62</f>
        <v>0</v>
      </c>
      <c r="BF212" s="218">
        <f>BF209-'Vue Globale du Marché'!BF62</f>
        <v>0</v>
      </c>
      <c r="BG212" s="218">
        <f>BG209-'Vue Globale du Marché'!BG62</f>
        <v>0</v>
      </c>
      <c r="BH212" s="218">
        <f>BH209-'Vue Globale du Marché'!BH62</f>
        <v>0</v>
      </c>
      <c r="BI212" s="218"/>
      <c r="BJ212" s="218">
        <f>BJ209-'Vue Globale du Marché'!BJ62</f>
        <v>0</v>
      </c>
      <c r="BK212" s="218">
        <f>BK209-'Vue Globale du Marché'!BK62</f>
        <v>0</v>
      </c>
      <c r="BL212" s="218">
        <f>BL209-'Vue Globale du Marché'!BL62</f>
        <v>0</v>
      </c>
      <c r="BM212" s="218">
        <f>BM209-'Vue Globale du Marché'!BM62</f>
        <v>0</v>
      </c>
      <c r="BN212" s="218"/>
      <c r="BO212" s="218">
        <f>BO209-'Vue Globale du Marché'!BO62</f>
        <v>0</v>
      </c>
      <c r="BP212" s="218">
        <f>BP209-'Vue Globale du Marché'!BP62</f>
        <v>0</v>
      </c>
      <c r="BQ212" s="218">
        <f>BQ209-'Vue Globale du Marché'!BQ62</f>
        <v>0</v>
      </c>
    </row>
    <row r="213" spans="2:69" x14ac:dyDescent="0.35">
      <c r="B213" s="3" t="s">
        <v>93</v>
      </c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  <c r="AO213" s="208"/>
      <c r="AP213" s="208"/>
      <c r="AQ213" s="208"/>
      <c r="AR213" s="208"/>
      <c r="AS213" s="208"/>
      <c r="AT213" s="208"/>
      <c r="AU213" s="208"/>
      <c r="AV213" s="208"/>
      <c r="AW213" s="208"/>
      <c r="AX213" s="208"/>
      <c r="AY213" s="206"/>
      <c r="AZ213" s="208"/>
      <c r="BA213" s="208"/>
      <c r="BB213" s="208"/>
      <c r="BC213" s="208"/>
      <c r="BD213" s="206"/>
      <c r="BE213" s="208"/>
      <c r="BF213" s="208"/>
      <c r="BG213" s="208"/>
      <c r="BH213" s="208"/>
      <c r="BI213" s="206"/>
      <c r="BJ213" s="208"/>
      <c r="BK213" s="208"/>
      <c r="BL213" s="208"/>
      <c r="BM213" s="208"/>
      <c r="BN213" s="206"/>
      <c r="BO213" s="208"/>
      <c r="BP213" s="208"/>
      <c r="BQ213" s="208"/>
    </row>
    <row r="214" spans="2:69" x14ac:dyDescent="0.35">
      <c r="B214" s="1" t="str">
        <f>B210</f>
        <v>AIRTEL</v>
      </c>
      <c r="C214" s="209">
        <f>IF(ISERROR(C210/C$209),0,C210/C$209)</f>
        <v>0</v>
      </c>
      <c r="D214" s="209">
        <f t="shared" ref="D214:AL214" si="307">IF(ISERROR(D210/D$209),0,D210/D$209)</f>
        <v>0</v>
      </c>
      <c r="E214" s="209">
        <f t="shared" si="307"/>
        <v>0</v>
      </c>
      <c r="F214" s="209">
        <f t="shared" si="307"/>
        <v>0</v>
      </c>
      <c r="G214" s="209">
        <f t="shared" si="307"/>
        <v>0</v>
      </c>
      <c r="H214" s="209">
        <f t="shared" si="307"/>
        <v>0</v>
      </c>
      <c r="I214" s="209">
        <f t="shared" si="307"/>
        <v>0</v>
      </c>
      <c r="J214" s="209">
        <f t="shared" si="307"/>
        <v>0</v>
      </c>
      <c r="K214" s="209">
        <f t="shared" si="307"/>
        <v>0</v>
      </c>
      <c r="L214" s="209">
        <f t="shared" si="307"/>
        <v>0</v>
      </c>
      <c r="M214" s="209">
        <f t="shared" si="307"/>
        <v>0</v>
      </c>
      <c r="N214" s="209">
        <f t="shared" si="307"/>
        <v>0</v>
      </c>
      <c r="O214" s="209">
        <f t="shared" si="307"/>
        <v>0</v>
      </c>
      <c r="P214" s="209">
        <f t="shared" si="307"/>
        <v>0</v>
      </c>
      <c r="Q214" s="209">
        <f t="shared" si="307"/>
        <v>0</v>
      </c>
      <c r="R214" s="209">
        <f t="shared" si="307"/>
        <v>0</v>
      </c>
      <c r="S214" s="209">
        <f t="shared" si="307"/>
        <v>0</v>
      </c>
      <c r="T214" s="209">
        <f t="shared" si="307"/>
        <v>0</v>
      </c>
      <c r="U214" s="209">
        <f t="shared" si="307"/>
        <v>0</v>
      </c>
      <c r="V214" s="209">
        <f t="shared" si="307"/>
        <v>0</v>
      </c>
      <c r="W214" s="209">
        <f t="shared" si="307"/>
        <v>0.43941427251122628</v>
      </c>
      <c r="X214" s="209">
        <f t="shared" si="307"/>
        <v>0.42084968176140508</v>
      </c>
      <c r="Y214" s="209">
        <f t="shared" si="307"/>
        <v>0.43400962013471067</v>
      </c>
      <c r="Z214" s="209">
        <f t="shared" si="307"/>
        <v>0.40881093359733134</v>
      </c>
      <c r="AA214" s="209">
        <f t="shared" si="307"/>
        <v>0.1972874355577976</v>
      </c>
      <c r="AB214" s="209">
        <f t="shared" si="307"/>
        <v>0.17989004787914895</v>
      </c>
      <c r="AC214" s="209">
        <f t="shared" si="307"/>
        <v>0.25576686046213737</v>
      </c>
      <c r="AD214" s="209">
        <f t="shared" si="307"/>
        <v>0.31783289807428189</v>
      </c>
      <c r="AE214" s="209">
        <f t="shared" si="307"/>
        <v>0.33351126925628882</v>
      </c>
      <c r="AF214" s="209">
        <f t="shared" si="307"/>
        <v>0.3560895641883341</v>
      </c>
      <c r="AG214" s="209">
        <f t="shared" si="307"/>
        <v>0.39181336671741979</v>
      </c>
      <c r="AH214" s="209">
        <f t="shared" si="307"/>
        <v>0.69405478934747911</v>
      </c>
      <c r="AI214" s="209">
        <f t="shared" si="307"/>
        <v>0.66562223592616887</v>
      </c>
      <c r="AJ214" s="209">
        <f t="shared" si="307"/>
        <v>0.65918516415027228</v>
      </c>
      <c r="AK214" s="209">
        <f t="shared" si="307"/>
        <v>0.66722303155866725</v>
      </c>
      <c r="AL214" s="209">
        <f t="shared" si="307"/>
        <v>0.75231120240290428</v>
      </c>
      <c r="AM214" s="209">
        <f t="shared" ref="AM214:AX214" si="308">IF(ISERROR(AM210/AM$209),0,AM210/AM$209)</f>
        <v>0.79698818077753919</v>
      </c>
      <c r="AN214" s="209">
        <f t="shared" si="308"/>
        <v>0.77445849377667031</v>
      </c>
      <c r="AO214" s="209">
        <f t="shared" si="308"/>
        <v>0.65391594806200559</v>
      </c>
      <c r="AP214" s="209">
        <f t="shared" si="308"/>
        <v>0.72380453348840912</v>
      </c>
      <c r="AQ214" s="209">
        <f t="shared" si="308"/>
        <v>0.39814260275198204</v>
      </c>
      <c r="AR214" s="209">
        <f t="shared" si="308"/>
        <v>0.4190390814045919</v>
      </c>
      <c r="AS214" s="209">
        <f t="shared" si="308"/>
        <v>0</v>
      </c>
      <c r="AT214" s="209">
        <f t="shared" si="308"/>
        <v>0</v>
      </c>
      <c r="AU214" s="209">
        <f t="shared" si="308"/>
        <v>0</v>
      </c>
      <c r="AV214" s="209">
        <f t="shared" si="308"/>
        <v>0</v>
      </c>
      <c r="AW214" s="209">
        <f t="shared" si="308"/>
        <v>0</v>
      </c>
      <c r="AX214" s="209">
        <f t="shared" si="308"/>
        <v>0</v>
      </c>
      <c r="AY214" s="206"/>
      <c r="AZ214" s="209">
        <f t="shared" ref="AZ214:BC215" si="309">IF(ISERROR(AZ210/AZ$209),0,AZ210/AZ$209)</f>
        <v>0</v>
      </c>
      <c r="BA214" s="209">
        <f t="shared" si="309"/>
        <v>0</v>
      </c>
      <c r="BB214" s="209">
        <f t="shared" si="309"/>
        <v>0.43941427251122628</v>
      </c>
      <c r="BC214" s="209">
        <f t="shared" si="309"/>
        <v>0.41990142625548216</v>
      </c>
      <c r="BD214" s="206"/>
      <c r="BE214" s="209">
        <f t="shared" ref="BE214:BH215" si="310">IF(ISERROR(BE210/BE$209),0,BE210/BE$209)</f>
        <v>0.20771329733802266</v>
      </c>
      <c r="BF214" s="209">
        <f t="shared" si="310"/>
        <v>0.33643560326969996</v>
      </c>
      <c r="BG214" s="209">
        <f t="shared" si="310"/>
        <v>0.62176294081307371</v>
      </c>
      <c r="BH214" s="209">
        <f t="shared" si="310"/>
        <v>0.70094624886452062</v>
      </c>
      <c r="BI214" s="210"/>
      <c r="BJ214" s="209">
        <f t="shared" ref="BJ214:BM215" si="311">IF(ISERROR(BJ210/BJ$209),0,BJ210/BJ$209)</f>
        <v>0.74030487785573085</v>
      </c>
      <c r="BK214" s="209">
        <f t="shared" si="311"/>
        <v>0.54986898524944194</v>
      </c>
      <c r="BL214" s="209">
        <f t="shared" si="311"/>
        <v>0</v>
      </c>
      <c r="BM214" s="209">
        <f t="shared" si="311"/>
        <v>0</v>
      </c>
      <c r="BN214" s="210"/>
      <c r="BO214" s="209">
        <f t="shared" ref="BO214:BQ215" si="312">IF(ISERROR(BO210/BO$209),0,BO210/BO$209)</f>
        <v>0.42433449842670679</v>
      </c>
      <c r="BP214" s="209">
        <f t="shared" si="312"/>
        <v>0.53249603895765751</v>
      </c>
      <c r="BQ214" s="209">
        <f t="shared" si="312"/>
        <v>0.6512105821442653</v>
      </c>
    </row>
    <row r="215" spans="2:69" x14ac:dyDescent="0.35">
      <c r="B215" s="1" t="str">
        <f>B211</f>
        <v>MTN</v>
      </c>
      <c r="C215" s="209">
        <f>IF(ISERROR(C211/C$209),0,C211/C$209)</f>
        <v>0</v>
      </c>
      <c r="D215" s="209">
        <f t="shared" ref="D215:AL215" si="313">IF(ISERROR(D211/D$209),0,D211/D$209)</f>
        <v>0</v>
      </c>
      <c r="E215" s="209">
        <f t="shared" si="313"/>
        <v>0</v>
      </c>
      <c r="F215" s="209">
        <f t="shared" si="313"/>
        <v>0</v>
      </c>
      <c r="G215" s="209">
        <f t="shared" si="313"/>
        <v>0</v>
      </c>
      <c r="H215" s="209">
        <f t="shared" si="313"/>
        <v>0</v>
      </c>
      <c r="I215" s="209">
        <f t="shared" si="313"/>
        <v>0</v>
      </c>
      <c r="J215" s="209">
        <f t="shared" si="313"/>
        <v>0</v>
      </c>
      <c r="K215" s="209">
        <f t="shared" si="313"/>
        <v>0</v>
      </c>
      <c r="L215" s="209">
        <f t="shared" si="313"/>
        <v>0</v>
      </c>
      <c r="M215" s="209">
        <f t="shared" si="313"/>
        <v>0</v>
      </c>
      <c r="N215" s="209">
        <f t="shared" si="313"/>
        <v>0</v>
      </c>
      <c r="O215" s="209">
        <f t="shared" si="313"/>
        <v>0</v>
      </c>
      <c r="P215" s="209">
        <f t="shared" si="313"/>
        <v>0</v>
      </c>
      <c r="Q215" s="209">
        <f t="shared" si="313"/>
        <v>0</v>
      </c>
      <c r="R215" s="209">
        <f t="shared" si="313"/>
        <v>0</v>
      </c>
      <c r="S215" s="209">
        <f t="shared" si="313"/>
        <v>0</v>
      </c>
      <c r="T215" s="209">
        <f t="shared" si="313"/>
        <v>0</v>
      </c>
      <c r="U215" s="209">
        <f t="shared" si="313"/>
        <v>0</v>
      </c>
      <c r="V215" s="209">
        <f t="shared" si="313"/>
        <v>0</v>
      </c>
      <c r="W215" s="209">
        <f t="shared" si="313"/>
        <v>0.56058572748877378</v>
      </c>
      <c r="X215" s="209">
        <f t="shared" si="313"/>
        <v>0.57915031823859486</v>
      </c>
      <c r="Y215" s="209">
        <f t="shared" si="313"/>
        <v>0.56599037986528933</v>
      </c>
      <c r="Z215" s="209">
        <f t="shared" si="313"/>
        <v>0.59118906640266866</v>
      </c>
      <c r="AA215" s="209">
        <f t="shared" si="313"/>
        <v>0.8027125644422024</v>
      </c>
      <c r="AB215" s="209">
        <f t="shared" si="313"/>
        <v>0.82010995212085103</v>
      </c>
      <c r="AC215" s="209">
        <f t="shared" si="313"/>
        <v>0.74423313953786263</v>
      </c>
      <c r="AD215" s="209">
        <f t="shared" si="313"/>
        <v>0.68216710192571817</v>
      </c>
      <c r="AE215" s="209">
        <f t="shared" si="313"/>
        <v>0.66648873074371129</v>
      </c>
      <c r="AF215" s="209">
        <f t="shared" si="313"/>
        <v>0.64391043581166585</v>
      </c>
      <c r="AG215" s="209">
        <f t="shared" si="313"/>
        <v>0.60818663328258016</v>
      </c>
      <c r="AH215" s="209">
        <f t="shared" si="313"/>
        <v>0.305945210652521</v>
      </c>
      <c r="AI215" s="209">
        <f t="shared" si="313"/>
        <v>0.33437776407383119</v>
      </c>
      <c r="AJ215" s="209">
        <f t="shared" si="313"/>
        <v>0.34081483584972772</v>
      </c>
      <c r="AK215" s="209">
        <f t="shared" si="313"/>
        <v>0.3327769684413327</v>
      </c>
      <c r="AL215" s="209">
        <f t="shared" si="313"/>
        <v>0.24768879759709583</v>
      </c>
      <c r="AM215" s="209">
        <f t="shared" ref="AM215:AX215" si="314">IF(ISERROR(AM211/AM$209),0,AM211/AM$209)</f>
        <v>0.20301181922246075</v>
      </c>
      <c r="AN215" s="209">
        <f t="shared" si="314"/>
        <v>0.22554150622332977</v>
      </c>
      <c r="AO215" s="209">
        <f t="shared" si="314"/>
        <v>0.34608405193799435</v>
      </c>
      <c r="AP215" s="209">
        <f t="shared" si="314"/>
        <v>0.27619546651159088</v>
      </c>
      <c r="AQ215" s="209">
        <f t="shared" si="314"/>
        <v>0.6018573972480179</v>
      </c>
      <c r="AR215" s="209">
        <f t="shared" si="314"/>
        <v>0.58096091859540822</v>
      </c>
      <c r="AS215" s="209">
        <f t="shared" si="314"/>
        <v>0</v>
      </c>
      <c r="AT215" s="209">
        <f t="shared" si="314"/>
        <v>0</v>
      </c>
      <c r="AU215" s="209">
        <f t="shared" si="314"/>
        <v>0</v>
      </c>
      <c r="AV215" s="209">
        <f t="shared" si="314"/>
        <v>0</v>
      </c>
      <c r="AW215" s="209">
        <f t="shared" si="314"/>
        <v>0</v>
      </c>
      <c r="AX215" s="209">
        <f t="shared" si="314"/>
        <v>0</v>
      </c>
      <c r="AY215" s="206"/>
      <c r="AZ215" s="209">
        <f t="shared" si="309"/>
        <v>0</v>
      </c>
      <c r="BA215" s="209">
        <f t="shared" si="309"/>
        <v>0</v>
      </c>
      <c r="BB215" s="209">
        <f t="shared" si="309"/>
        <v>0.56058572748877378</v>
      </c>
      <c r="BC215" s="209">
        <f t="shared" si="309"/>
        <v>0.58009857374451779</v>
      </c>
      <c r="BD215" s="206"/>
      <c r="BE215" s="209">
        <f t="shared" si="310"/>
        <v>0.79228670266197743</v>
      </c>
      <c r="BF215" s="209">
        <f t="shared" si="310"/>
        <v>0.66356439673029999</v>
      </c>
      <c r="BG215" s="209">
        <f t="shared" si="310"/>
        <v>0.37823705918692629</v>
      </c>
      <c r="BH215" s="209">
        <f t="shared" si="310"/>
        <v>0.29905375113547938</v>
      </c>
      <c r="BI215" s="210"/>
      <c r="BJ215" s="209">
        <f t="shared" si="311"/>
        <v>0.25969512214426921</v>
      </c>
      <c r="BK215" s="209">
        <f t="shared" si="311"/>
        <v>0.45013101475055795</v>
      </c>
      <c r="BL215" s="209">
        <f t="shared" si="311"/>
        <v>0</v>
      </c>
      <c r="BM215" s="209">
        <f t="shared" si="311"/>
        <v>0</v>
      </c>
      <c r="BN215" s="210"/>
      <c r="BO215" s="209">
        <f t="shared" si="312"/>
        <v>0.57566550157329321</v>
      </c>
      <c r="BP215" s="209">
        <f t="shared" si="312"/>
        <v>0.46750396104234243</v>
      </c>
      <c r="BQ215" s="209">
        <f t="shared" si="312"/>
        <v>0.3487894178557347</v>
      </c>
    </row>
    <row r="216" spans="2:69" x14ac:dyDescent="0.35">
      <c r="B216" s="22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  <c r="AO216" s="208"/>
      <c r="AP216" s="208"/>
      <c r="AQ216" s="208"/>
      <c r="AR216" s="208"/>
      <c r="AS216" s="208"/>
      <c r="AT216" s="208"/>
      <c r="AU216" s="208"/>
      <c r="AV216" s="208"/>
      <c r="AW216" s="208"/>
      <c r="AX216" s="208"/>
      <c r="AY216" s="206"/>
      <c r="AZ216" s="208"/>
      <c r="BA216" s="208"/>
      <c r="BB216" s="208"/>
      <c r="BC216" s="208"/>
      <c r="BD216" s="206"/>
      <c r="BE216" s="208"/>
      <c r="BF216" s="208"/>
      <c r="BG216" s="208"/>
      <c r="BH216" s="208"/>
      <c r="BI216" s="206"/>
      <c r="BJ216" s="208"/>
      <c r="BK216" s="208"/>
      <c r="BL216" s="208"/>
      <c r="BM216" s="208"/>
      <c r="BN216" s="206"/>
      <c r="BO216" s="208"/>
      <c r="BP216" s="208"/>
      <c r="BQ216" s="208"/>
    </row>
    <row r="217" spans="2:69" x14ac:dyDescent="0.35">
      <c r="B217" s="21" t="s">
        <v>42</v>
      </c>
      <c r="C217" s="57">
        <f t="shared" ref="C217:AJ217" si="315">SUM(C218:C219)</f>
        <v>0</v>
      </c>
      <c r="D217" s="57">
        <f t="shared" si="315"/>
        <v>0</v>
      </c>
      <c r="E217" s="57">
        <f t="shared" si="315"/>
        <v>0</v>
      </c>
      <c r="F217" s="57">
        <f t="shared" si="315"/>
        <v>0</v>
      </c>
      <c r="G217" s="57">
        <f t="shared" si="315"/>
        <v>0</v>
      </c>
      <c r="H217" s="57">
        <f t="shared" si="315"/>
        <v>0</v>
      </c>
      <c r="I217" s="57">
        <f t="shared" si="315"/>
        <v>0</v>
      </c>
      <c r="J217" s="57">
        <f t="shared" si="315"/>
        <v>0</v>
      </c>
      <c r="K217" s="57">
        <f t="shared" si="315"/>
        <v>0</v>
      </c>
      <c r="L217" s="57">
        <f t="shared" si="315"/>
        <v>0</v>
      </c>
      <c r="M217" s="57">
        <f t="shared" si="315"/>
        <v>0</v>
      </c>
      <c r="N217" s="57">
        <f t="shared" si="315"/>
        <v>0</v>
      </c>
      <c r="O217" s="57">
        <f t="shared" si="315"/>
        <v>0</v>
      </c>
      <c r="P217" s="57">
        <f t="shared" si="315"/>
        <v>0</v>
      </c>
      <c r="Q217" s="57">
        <f t="shared" si="315"/>
        <v>0</v>
      </c>
      <c r="R217" s="57">
        <f t="shared" si="315"/>
        <v>0</v>
      </c>
      <c r="S217" s="57">
        <f t="shared" si="315"/>
        <v>0</v>
      </c>
      <c r="T217" s="57">
        <f t="shared" si="315"/>
        <v>0</v>
      </c>
      <c r="U217" s="57">
        <f t="shared" si="315"/>
        <v>0</v>
      </c>
      <c r="V217" s="57">
        <f t="shared" si="315"/>
        <v>0</v>
      </c>
      <c r="W217" s="57">
        <f t="shared" si="315"/>
        <v>14164.459000000001</v>
      </c>
      <c r="X217" s="57">
        <f t="shared" si="315"/>
        <v>21782.951008800428</v>
      </c>
      <c r="Y217" s="57">
        <f t="shared" si="315"/>
        <v>20955.535</v>
      </c>
      <c r="Z217" s="57">
        <f t="shared" si="315"/>
        <v>25712.456999999999</v>
      </c>
      <c r="AA217" s="57">
        <f t="shared" si="315"/>
        <v>24711.764516000923</v>
      </c>
      <c r="AB217" s="57">
        <f t="shared" si="315"/>
        <v>24395.725999999999</v>
      </c>
      <c r="AC217" s="57">
        <f t="shared" si="315"/>
        <v>29255.562999999998</v>
      </c>
      <c r="AD217" s="57">
        <f t="shared" si="315"/>
        <v>31312.965</v>
      </c>
      <c r="AE217" s="57">
        <f t="shared" si="315"/>
        <v>35113.944000000003</v>
      </c>
      <c r="AF217" s="57">
        <f t="shared" si="315"/>
        <v>38661.812340000004</v>
      </c>
      <c r="AG217" s="57">
        <f t="shared" si="315"/>
        <v>46766.987999999998</v>
      </c>
      <c r="AH217" s="57">
        <f t="shared" si="315"/>
        <v>49835.077840000005</v>
      </c>
      <c r="AI217" s="57">
        <f t="shared" si="315"/>
        <v>50735.673569999999</v>
      </c>
      <c r="AJ217" s="57">
        <f t="shared" si="315"/>
        <v>54910.64819</v>
      </c>
      <c r="AK217" s="57">
        <f t="shared" ref="AK217:AW217" si="316">SUM(AK218:AK219)</f>
        <v>55956.002</v>
      </c>
      <c r="AL217" s="57">
        <f t="shared" ref="AL217:AX217" si="317">SUM(AL218:AL219)</f>
        <v>65088.82475</v>
      </c>
      <c r="AM217" s="57">
        <f t="shared" si="316"/>
        <v>65336.118459999998</v>
      </c>
      <c r="AN217" s="57">
        <f t="shared" si="317"/>
        <v>65156.145069999999</v>
      </c>
      <c r="AO217" s="57">
        <f t="shared" si="316"/>
        <v>74906.218129999994</v>
      </c>
      <c r="AP217" s="57">
        <f t="shared" si="317"/>
        <v>0</v>
      </c>
      <c r="AQ217" s="57">
        <f t="shared" si="316"/>
        <v>0</v>
      </c>
      <c r="AR217" s="57">
        <f t="shared" si="317"/>
        <v>0</v>
      </c>
      <c r="AS217" s="57">
        <f t="shared" si="316"/>
        <v>0</v>
      </c>
      <c r="AT217" s="57">
        <f t="shared" si="317"/>
        <v>0</v>
      </c>
      <c r="AU217" s="57">
        <f t="shared" si="316"/>
        <v>0</v>
      </c>
      <c r="AV217" s="57">
        <f t="shared" si="317"/>
        <v>0</v>
      </c>
      <c r="AW217" s="57">
        <f t="shared" si="316"/>
        <v>0</v>
      </c>
      <c r="AX217" s="57">
        <f t="shared" si="317"/>
        <v>0</v>
      </c>
      <c r="AY217" s="206"/>
      <c r="AZ217" s="57">
        <f>SUM(AZ218:AZ219)</f>
        <v>0</v>
      </c>
      <c r="BA217" s="57">
        <f>SUM(BA218:BA219)</f>
        <v>0</v>
      </c>
      <c r="BB217" s="57">
        <f>SUM(BB218:BB219)</f>
        <v>14164.459000000001</v>
      </c>
      <c r="BC217" s="57">
        <f>SUM(BC218:BC219)</f>
        <v>68450.94300880043</v>
      </c>
      <c r="BD217" s="206"/>
      <c r="BE217" s="57">
        <f>SUM(BE218:BE219)</f>
        <v>78363.053516000917</v>
      </c>
      <c r="BF217" s="57">
        <f>SUM(BF218:BF219)</f>
        <v>105088.72134</v>
      </c>
      <c r="BG217" s="57">
        <f>SUM(BG218:BG219)</f>
        <v>147337.73940999998</v>
      </c>
      <c r="BH217" s="57">
        <f>SUM(BH218:BH219)</f>
        <v>175955.47493999999</v>
      </c>
      <c r="BI217" s="94"/>
      <c r="BJ217" s="57">
        <f>SUM(BJ218:BJ219)</f>
        <v>205398.48165999999</v>
      </c>
      <c r="BK217" s="57">
        <f>SUM(BK218:BK219)</f>
        <v>0</v>
      </c>
      <c r="BL217" s="57">
        <f>SUM(BL218:BL219)</f>
        <v>0</v>
      </c>
      <c r="BM217" s="57">
        <f>SUM(BM218:BM219)</f>
        <v>0</v>
      </c>
      <c r="BN217" s="94"/>
      <c r="BO217" s="57">
        <f>SUM(BO218:BO219)</f>
        <v>82615.402008800433</v>
      </c>
      <c r="BP217" s="57">
        <f>SUM(BP218:BP219)</f>
        <v>506744.98920600087</v>
      </c>
      <c r="BQ217" s="57">
        <f>SUM(BQ218:BQ219)</f>
        <v>205398.48165999999</v>
      </c>
    </row>
    <row r="218" spans="2:69" x14ac:dyDescent="0.35">
      <c r="B218" s="1" t="s">
        <v>1</v>
      </c>
      <c r="C218" s="219">
        <f>AIRTEL!C63</f>
        <v>0</v>
      </c>
      <c r="D218" s="219">
        <f>AIRTEL!D63</f>
        <v>0</v>
      </c>
      <c r="E218" s="219">
        <f>AIRTEL!E63</f>
        <v>0</v>
      </c>
      <c r="F218" s="219">
        <f>AIRTEL!F63</f>
        <v>0</v>
      </c>
      <c r="G218" s="219">
        <f>AIRTEL!G63</f>
        <v>0</v>
      </c>
      <c r="H218" s="219">
        <f>AIRTEL!H63</f>
        <v>0</v>
      </c>
      <c r="I218" s="219">
        <f>AIRTEL!I63</f>
        <v>0</v>
      </c>
      <c r="J218" s="219">
        <f>AIRTEL!J63</f>
        <v>0</v>
      </c>
      <c r="K218" s="219">
        <f>AIRTEL!K63</f>
        <v>0</v>
      </c>
      <c r="L218" s="219">
        <f>AIRTEL!L63</f>
        <v>0</v>
      </c>
      <c r="M218" s="219">
        <f>AIRTEL!M63</f>
        <v>0</v>
      </c>
      <c r="N218" s="219">
        <f>AIRTEL!N63</f>
        <v>0</v>
      </c>
      <c r="O218" s="219">
        <f>AIRTEL!O63</f>
        <v>0</v>
      </c>
      <c r="P218" s="219">
        <f>AIRTEL!P63</f>
        <v>0</v>
      </c>
      <c r="Q218" s="219">
        <f>AIRTEL!Q63</f>
        <v>0</v>
      </c>
      <c r="R218" s="219">
        <f>AIRTEL!R63</f>
        <v>0</v>
      </c>
      <c r="S218" s="219">
        <f>AIRTEL!S63</f>
        <v>0</v>
      </c>
      <c r="T218" s="219">
        <f>AIRTEL!T63</f>
        <v>0</v>
      </c>
      <c r="U218" s="219">
        <f>AIRTEL!U63</f>
        <v>0</v>
      </c>
      <c r="V218" s="219">
        <f>AIRTEL!V63</f>
        <v>0</v>
      </c>
      <c r="W218" s="219">
        <f>AIRTEL!W63</f>
        <v>14164.459000000001</v>
      </c>
      <c r="X218" s="219">
        <f>AIRTEL!X63</f>
        <v>21782.951008800428</v>
      </c>
      <c r="Y218" s="219">
        <f>AIRTEL!Y63</f>
        <v>20955.535</v>
      </c>
      <c r="Z218" s="219">
        <f>AIRTEL!Z63</f>
        <v>25712.456999999999</v>
      </c>
      <c r="AA218" s="219">
        <f>AIRTEL!AA63</f>
        <v>24711.764516000923</v>
      </c>
      <c r="AB218" s="219">
        <f>AIRTEL!AB63</f>
        <v>24395.725999999999</v>
      </c>
      <c r="AC218" s="219">
        <f>AIRTEL!AC63</f>
        <v>29255.562999999998</v>
      </c>
      <c r="AD218" s="219">
        <f>AIRTEL!AD63</f>
        <v>31312.965</v>
      </c>
      <c r="AE218" s="219">
        <f>AIRTEL!AE63</f>
        <v>35113.944000000003</v>
      </c>
      <c r="AF218" s="219">
        <f>AIRTEL!AF63</f>
        <v>38661.812340000004</v>
      </c>
      <c r="AG218" s="219">
        <f>AIRTEL!AG63</f>
        <v>46766.987999999998</v>
      </c>
      <c r="AH218" s="219">
        <f>AIRTEL!AH63</f>
        <v>49835.077840000005</v>
      </c>
      <c r="AI218" s="219">
        <f>AIRTEL!AI63</f>
        <v>50735.673569999999</v>
      </c>
      <c r="AJ218" s="219">
        <f>AIRTEL!AJ63</f>
        <v>54910.64819</v>
      </c>
      <c r="AK218" s="219">
        <f>AIRTEL!AK63</f>
        <v>55956.002</v>
      </c>
      <c r="AL218" s="219">
        <f>AIRTEL!AL63</f>
        <v>65088.82475</v>
      </c>
      <c r="AM218" s="219">
        <f>AIRTEL!AM63</f>
        <v>65336.118459999998</v>
      </c>
      <c r="AN218" s="219">
        <f>AIRTEL!AN63</f>
        <v>65156.145069999999</v>
      </c>
      <c r="AO218" s="219">
        <f>AIRTEL!AO63</f>
        <v>74906.218129999994</v>
      </c>
      <c r="AP218" s="219">
        <f>AIRTEL!AP63</f>
        <v>0</v>
      </c>
      <c r="AQ218" s="219">
        <f>AIRTEL!AQ63</f>
        <v>0</v>
      </c>
      <c r="AR218" s="219">
        <f>AIRTEL!AR63</f>
        <v>0</v>
      </c>
      <c r="AS218" s="219">
        <f>AIRTEL!AS63</f>
        <v>0</v>
      </c>
      <c r="AT218" s="219">
        <f>AIRTEL!AT63</f>
        <v>0</v>
      </c>
      <c r="AU218" s="219">
        <f>AIRTEL!AU63</f>
        <v>0</v>
      </c>
      <c r="AV218" s="219">
        <f>AIRTEL!AV63</f>
        <v>0</v>
      </c>
      <c r="AW218" s="219">
        <f>AIRTEL!AW63</f>
        <v>0</v>
      </c>
      <c r="AX218" s="219">
        <f>AIRTEL!AX63</f>
        <v>0</v>
      </c>
      <c r="AY218" s="197"/>
      <c r="AZ218" s="219">
        <f>SUM(O218:Q218)</f>
        <v>0</v>
      </c>
      <c r="BA218" s="219">
        <f>SUM(R218:T218)</f>
        <v>0</v>
      </c>
      <c r="BB218" s="219">
        <f>SUM(U218:W218)</f>
        <v>14164.459000000001</v>
      </c>
      <c r="BC218" s="219">
        <f>SUM(X218:Z218)</f>
        <v>68450.94300880043</v>
      </c>
      <c r="BD218" s="212"/>
      <c r="BE218" s="219">
        <f>SUM(AA218:AC218)</f>
        <v>78363.053516000917</v>
      </c>
      <c r="BF218" s="219">
        <f>SUM(AD218:AF218)</f>
        <v>105088.72134</v>
      </c>
      <c r="BG218" s="219">
        <f>SUM(AG218:AI218)</f>
        <v>147337.73940999998</v>
      </c>
      <c r="BH218" s="219">
        <f>SUM(AJ218:AL218)</f>
        <v>175955.47493999999</v>
      </c>
      <c r="BI218" s="211"/>
      <c r="BJ218" s="219">
        <f>SUM(AM218:AO218)</f>
        <v>205398.48165999999</v>
      </c>
      <c r="BK218" s="219">
        <f>SUM(AP218:AR218)</f>
        <v>0</v>
      </c>
      <c r="BL218" s="219">
        <f>SUM(AS218:AU218)</f>
        <v>0</v>
      </c>
      <c r="BM218" s="219">
        <f>SUM(AV218:AX218)</f>
        <v>0</v>
      </c>
      <c r="BN218" s="212"/>
      <c r="BO218" s="219">
        <f>SUM(AZ218:BC218)</f>
        <v>82615.402008800433</v>
      </c>
      <c r="BP218" s="219">
        <f>SUM(BE218:BH218)</f>
        <v>506744.98920600087</v>
      </c>
      <c r="BQ218" s="219">
        <f>SUM(BJ218:BM218)</f>
        <v>205398.48165999999</v>
      </c>
    </row>
    <row r="219" spans="2:69" x14ac:dyDescent="0.35">
      <c r="B219" s="1" t="s">
        <v>0</v>
      </c>
      <c r="C219" s="219">
        <f>MTN!C63</f>
        <v>0</v>
      </c>
      <c r="D219" s="219">
        <f>MTN!D63</f>
        <v>0</v>
      </c>
      <c r="E219" s="219">
        <f>MTN!E63</f>
        <v>0</v>
      </c>
      <c r="F219" s="219">
        <f>MTN!F63</f>
        <v>0</v>
      </c>
      <c r="G219" s="219">
        <f>MTN!G63</f>
        <v>0</v>
      </c>
      <c r="H219" s="219">
        <f>MTN!H63</f>
        <v>0</v>
      </c>
      <c r="I219" s="219">
        <f>MTN!I63</f>
        <v>0</v>
      </c>
      <c r="J219" s="219">
        <f>MTN!J63</f>
        <v>0</v>
      </c>
      <c r="K219" s="219">
        <f>MTN!K63</f>
        <v>0</v>
      </c>
      <c r="L219" s="219">
        <f>MTN!L63</f>
        <v>0</v>
      </c>
      <c r="M219" s="219">
        <f>MTN!M63</f>
        <v>0</v>
      </c>
      <c r="N219" s="219">
        <f>MTN!N63</f>
        <v>0</v>
      </c>
      <c r="O219" s="219">
        <f>MTN!O63</f>
        <v>0</v>
      </c>
      <c r="P219" s="219">
        <f>MTN!P63</f>
        <v>0</v>
      </c>
      <c r="Q219" s="219">
        <f>MTN!Q63</f>
        <v>0</v>
      </c>
      <c r="R219" s="219">
        <f>MTN!R63</f>
        <v>0</v>
      </c>
      <c r="S219" s="219">
        <f>MTN!S63</f>
        <v>0</v>
      </c>
      <c r="T219" s="219">
        <f>MTN!T63</f>
        <v>0</v>
      </c>
      <c r="U219" s="219">
        <f>MTN!U63</f>
        <v>0</v>
      </c>
      <c r="V219" s="219">
        <f>MTN!V63</f>
        <v>0</v>
      </c>
      <c r="W219" s="219">
        <f>MTN!W63</f>
        <v>0</v>
      </c>
      <c r="X219" s="219">
        <f>MTN!X63</f>
        <v>0</v>
      </c>
      <c r="Y219" s="219">
        <f>MTN!Y63</f>
        <v>0</v>
      </c>
      <c r="Z219" s="219">
        <f>MTN!Z63</f>
        <v>0</v>
      </c>
      <c r="AA219" s="219">
        <f>MTN!AA63</f>
        <v>0</v>
      </c>
      <c r="AB219" s="219">
        <f>MTN!AB63</f>
        <v>0</v>
      </c>
      <c r="AC219" s="219">
        <f>MTN!AC63</f>
        <v>0</v>
      </c>
      <c r="AD219" s="219">
        <f>MTN!AD63</f>
        <v>0</v>
      </c>
      <c r="AE219" s="219">
        <f>MTN!AE63</f>
        <v>0</v>
      </c>
      <c r="AF219" s="219">
        <f>MTN!AF63</f>
        <v>0</v>
      </c>
      <c r="AG219" s="219">
        <f>MTN!AG63</f>
        <v>0</v>
      </c>
      <c r="AH219" s="219">
        <f>MTN!AH63</f>
        <v>0</v>
      </c>
      <c r="AI219" s="219">
        <f>MTN!AI63</f>
        <v>0</v>
      </c>
      <c r="AJ219" s="219">
        <f>MTN!AJ63</f>
        <v>0</v>
      </c>
      <c r="AK219" s="219">
        <f>MTN!AK63</f>
        <v>0</v>
      </c>
      <c r="AL219" s="219">
        <f>MTN!AL63</f>
        <v>0</v>
      </c>
      <c r="AM219" s="219">
        <f>MTN!AM63</f>
        <v>0</v>
      </c>
      <c r="AN219" s="219">
        <f>MTN!AN63</f>
        <v>0</v>
      </c>
      <c r="AO219" s="219">
        <f>MTN!AO63</f>
        <v>0</v>
      </c>
      <c r="AP219" s="219">
        <f>MTN!AP63</f>
        <v>0</v>
      </c>
      <c r="AQ219" s="219">
        <f>MTN!AQ63</f>
        <v>0</v>
      </c>
      <c r="AR219" s="219">
        <f>MTN!AR63</f>
        <v>0</v>
      </c>
      <c r="AS219" s="219">
        <f>MTN!AS63</f>
        <v>0</v>
      </c>
      <c r="AT219" s="219">
        <f>MTN!AT63</f>
        <v>0</v>
      </c>
      <c r="AU219" s="219">
        <f>MTN!AU63</f>
        <v>0</v>
      </c>
      <c r="AV219" s="219">
        <f>MTN!AV63</f>
        <v>0</v>
      </c>
      <c r="AW219" s="219">
        <f>MTN!AW63</f>
        <v>0</v>
      </c>
      <c r="AX219" s="219">
        <f>MTN!AX63</f>
        <v>0</v>
      </c>
      <c r="AY219" s="197"/>
      <c r="AZ219" s="219">
        <f>SUM(O219:Q219)</f>
        <v>0</v>
      </c>
      <c r="BA219" s="219">
        <f>SUM(R219:T219)</f>
        <v>0</v>
      </c>
      <c r="BB219" s="219">
        <f>SUM(U219:W219)</f>
        <v>0</v>
      </c>
      <c r="BC219" s="219">
        <f>SUM(X219:Z219)</f>
        <v>0</v>
      </c>
      <c r="BD219" s="212"/>
      <c r="BE219" s="219">
        <f>SUM(AA219:AC219)</f>
        <v>0</v>
      </c>
      <c r="BF219" s="219">
        <f>SUM(AD219:AF219)</f>
        <v>0</v>
      </c>
      <c r="BG219" s="219">
        <f>SUM(AG219:AI219)</f>
        <v>0</v>
      </c>
      <c r="BH219" s="219">
        <f>SUM(AJ219:AL219)</f>
        <v>0</v>
      </c>
      <c r="BI219" s="211"/>
      <c r="BJ219" s="219">
        <f>SUM(AM219:AO219)</f>
        <v>0</v>
      </c>
      <c r="BK219" s="219">
        <f>SUM(AP219:AR219)</f>
        <v>0</v>
      </c>
      <c r="BL219" s="219">
        <f>SUM(AS219:AU219)</f>
        <v>0</v>
      </c>
      <c r="BM219" s="219">
        <f>SUM(AV219:AX219)</f>
        <v>0</v>
      </c>
      <c r="BN219" s="212"/>
      <c r="BO219" s="219">
        <f>SUM(AZ219:BC219)</f>
        <v>0</v>
      </c>
      <c r="BP219" s="219">
        <f>SUM(BE219:BH219)</f>
        <v>0</v>
      </c>
      <c r="BQ219" s="219">
        <f>SUM(BJ219:BM219)</f>
        <v>0</v>
      </c>
    </row>
    <row r="220" spans="2:69" x14ac:dyDescent="0.35">
      <c r="B220" s="22"/>
      <c r="C220" s="218">
        <f>C217-'Vue Globale du Marché'!C63</f>
        <v>0</v>
      </c>
      <c r="D220" s="218">
        <f>D217-'Vue Globale du Marché'!D63</f>
        <v>0</v>
      </c>
      <c r="E220" s="218">
        <f>E217-'Vue Globale du Marché'!E63</f>
        <v>0</v>
      </c>
      <c r="F220" s="218">
        <f>F217-'Vue Globale du Marché'!F63</f>
        <v>0</v>
      </c>
      <c r="G220" s="218">
        <f>G217-'Vue Globale du Marché'!G63</f>
        <v>0</v>
      </c>
      <c r="H220" s="218">
        <f>H217-'Vue Globale du Marché'!H63</f>
        <v>0</v>
      </c>
      <c r="I220" s="218">
        <f>I217-'Vue Globale du Marché'!I63</f>
        <v>0</v>
      </c>
      <c r="J220" s="218">
        <f>J217-'Vue Globale du Marché'!J63</f>
        <v>0</v>
      </c>
      <c r="K220" s="218">
        <f>K217-'Vue Globale du Marché'!K63</f>
        <v>0</v>
      </c>
      <c r="L220" s="218">
        <f>L217-'Vue Globale du Marché'!L63</f>
        <v>0</v>
      </c>
      <c r="M220" s="218">
        <f>M217-'Vue Globale du Marché'!M63</f>
        <v>0</v>
      </c>
      <c r="N220" s="218">
        <f>N217-'Vue Globale du Marché'!N63</f>
        <v>0</v>
      </c>
      <c r="O220" s="218">
        <f>O217-'Vue Globale du Marché'!O63</f>
        <v>0</v>
      </c>
      <c r="P220" s="218">
        <f>P217-'Vue Globale du Marché'!P63</f>
        <v>0</v>
      </c>
      <c r="Q220" s="218">
        <f>Q217-'Vue Globale du Marché'!Q63</f>
        <v>0</v>
      </c>
      <c r="R220" s="218">
        <f>R217-'Vue Globale du Marché'!R63</f>
        <v>0</v>
      </c>
      <c r="S220" s="218">
        <f>S217-'Vue Globale du Marché'!S63</f>
        <v>0</v>
      </c>
      <c r="T220" s="218">
        <f>T217-'Vue Globale du Marché'!T63</f>
        <v>0</v>
      </c>
      <c r="U220" s="218">
        <f>U217-'Vue Globale du Marché'!U63</f>
        <v>0</v>
      </c>
      <c r="V220" s="218">
        <f>V217-'Vue Globale du Marché'!V63</f>
        <v>0</v>
      </c>
      <c r="W220" s="218">
        <f>W217-'Vue Globale du Marché'!W63</f>
        <v>0</v>
      </c>
      <c r="X220" s="218">
        <f>X217-'Vue Globale du Marché'!X63</f>
        <v>0</v>
      </c>
      <c r="Y220" s="218">
        <f>Y217-'Vue Globale du Marché'!Y63</f>
        <v>0</v>
      </c>
      <c r="Z220" s="218">
        <f>Z217-'Vue Globale du Marché'!Z63</f>
        <v>0</v>
      </c>
      <c r="AA220" s="218">
        <f>AA217-'Vue Globale du Marché'!AA63</f>
        <v>0</v>
      </c>
      <c r="AB220" s="218">
        <f>AB217-'Vue Globale du Marché'!AB63</f>
        <v>0</v>
      </c>
      <c r="AC220" s="218">
        <f>AC217-'Vue Globale du Marché'!AC63</f>
        <v>0</v>
      </c>
      <c r="AD220" s="218">
        <f>AD217-'Vue Globale du Marché'!AD63</f>
        <v>0</v>
      </c>
      <c r="AE220" s="218">
        <f>AE217-'Vue Globale du Marché'!AE63</f>
        <v>0</v>
      </c>
      <c r="AF220" s="218">
        <f>AF217-'Vue Globale du Marché'!AF63</f>
        <v>0</v>
      </c>
      <c r="AG220" s="218">
        <f>AG217-'Vue Globale du Marché'!AG63</f>
        <v>0</v>
      </c>
      <c r="AH220" s="218">
        <f>AH217-'Vue Globale du Marché'!AH63</f>
        <v>0</v>
      </c>
      <c r="AI220" s="218">
        <f>AI217-'Vue Globale du Marché'!AI63</f>
        <v>0</v>
      </c>
      <c r="AJ220" s="218">
        <f>AJ217-'Vue Globale du Marché'!AJ63</f>
        <v>0</v>
      </c>
      <c r="AK220" s="218">
        <f>AK217-'Vue Globale du Marché'!AK63</f>
        <v>0</v>
      </c>
      <c r="AL220" s="218">
        <f>AL217-'Vue Globale du Marché'!AL63</f>
        <v>0</v>
      </c>
      <c r="AM220" s="218">
        <f>AM217-'Vue Globale du Marché'!AM63</f>
        <v>0</v>
      </c>
      <c r="AN220" s="218">
        <f>AN217-'Vue Globale du Marché'!AN63</f>
        <v>0</v>
      </c>
      <c r="AO220" s="218">
        <f>AO217-'Vue Globale du Marché'!AO63</f>
        <v>0</v>
      </c>
      <c r="AP220" s="218">
        <f>AP217-'Vue Globale du Marché'!AP63</f>
        <v>0</v>
      </c>
      <c r="AQ220" s="218">
        <f>AQ217-'Vue Globale du Marché'!AQ63</f>
        <v>0</v>
      </c>
      <c r="AR220" s="218">
        <f>AR217-'Vue Globale du Marché'!AR63</f>
        <v>0</v>
      </c>
      <c r="AS220" s="218">
        <f>AS217-'Vue Globale du Marché'!AS63</f>
        <v>0</v>
      </c>
      <c r="AT220" s="218">
        <f>AT217-'Vue Globale du Marché'!AT63</f>
        <v>0</v>
      </c>
      <c r="AU220" s="218">
        <f>AU217-'Vue Globale du Marché'!AU63</f>
        <v>0</v>
      </c>
      <c r="AV220" s="218">
        <f>AV217-'Vue Globale du Marché'!AV63</f>
        <v>0</v>
      </c>
      <c r="AW220" s="218">
        <f>AW217-'Vue Globale du Marché'!AW63</f>
        <v>0</v>
      </c>
      <c r="AX220" s="218">
        <f>AX217-'Vue Globale du Marché'!AX63</f>
        <v>0</v>
      </c>
      <c r="AY220" s="218"/>
      <c r="AZ220" s="218">
        <f>AZ217-'Vue Globale du Marché'!AZ63</f>
        <v>0</v>
      </c>
      <c r="BA220" s="218">
        <f>BA217-'Vue Globale du Marché'!BA63</f>
        <v>0</v>
      </c>
      <c r="BB220" s="218">
        <f>BB217-'Vue Globale du Marché'!BB63</f>
        <v>0</v>
      </c>
      <c r="BC220" s="218">
        <f>BC217-'Vue Globale du Marché'!BC63</f>
        <v>0</v>
      </c>
      <c r="BD220" s="218"/>
      <c r="BE220" s="218">
        <f>BE217-'Vue Globale du Marché'!BE63</f>
        <v>0</v>
      </c>
      <c r="BF220" s="218">
        <f>BF217-'Vue Globale du Marché'!BF63</f>
        <v>0</v>
      </c>
      <c r="BG220" s="218">
        <f>BG217-'Vue Globale du Marché'!BG63</f>
        <v>0</v>
      </c>
      <c r="BH220" s="218">
        <f>BH217-'Vue Globale du Marché'!BH63</f>
        <v>0</v>
      </c>
      <c r="BI220" s="218"/>
      <c r="BJ220" s="218">
        <f>BJ217-'Vue Globale du Marché'!BJ63</f>
        <v>0</v>
      </c>
      <c r="BK220" s="218">
        <f>BK217-'Vue Globale du Marché'!BK63</f>
        <v>0</v>
      </c>
      <c r="BL220" s="218">
        <f>BL217-'Vue Globale du Marché'!BL63</f>
        <v>0</v>
      </c>
      <c r="BM220" s="218">
        <f>BM217-'Vue Globale du Marché'!BM63</f>
        <v>0</v>
      </c>
      <c r="BN220" s="218"/>
      <c r="BO220" s="218">
        <f>BO217-'Vue Globale du Marché'!BO63</f>
        <v>0</v>
      </c>
      <c r="BP220" s="218">
        <f>BP217-'Vue Globale du Marché'!BP63</f>
        <v>0</v>
      </c>
      <c r="BQ220" s="218">
        <f>BQ217-'Vue Globale du Marché'!BQ63</f>
        <v>0</v>
      </c>
    </row>
    <row r="221" spans="2:69" x14ac:dyDescent="0.35">
      <c r="B221" s="3" t="s">
        <v>92</v>
      </c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  <c r="AO221" s="208"/>
      <c r="AP221" s="208"/>
      <c r="AQ221" s="208"/>
      <c r="AR221" s="208"/>
      <c r="AS221" s="208"/>
      <c r="AT221" s="208"/>
      <c r="AU221" s="208"/>
      <c r="AV221" s="208"/>
      <c r="AW221" s="208"/>
      <c r="AX221" s="208"/>
      <c r="AY221" s="206"/>
      <c r="AZ221" s="208"/>
      <c r="BA221" s="208"/>
      <c r="BB221" s="208"/>
      <c r="BC221" s="208"/>
      <c r="BD221" s="206"/>
      <c r="BE221" s="208"/>
      <c r="BF221" s="208"/>
      <c r="BG221" s="208"/>
      <c r="BH221" s="208"/>
      <c r="BI221" s="206"/>
      <c r="BJ221" s="208"/>
      <c r="BK221" s="208"/>
      <c r="BL221" s="208"/>
      <c r="BM221" s="208"/>
      <c r="BN221" s="206"/>
      <c r="BO221" s="208"/>
      <c r="BP221" s="208"/>
      <c r="BQ221" s="208"/>
    </row>
    <row r="222" spans="2:69" x14ac:dyDescent="0.35">
      <c r="B222" s="1" t="str">
        <f>B218</f>
        <v>AIRTEL</v>
      </c>
      <c r="C222" s="209">
        <f>IF(ISERROR(C218/C$217),0,C218/C$217)</f>
        <v>0</v>
      </c>
      <c r="D222" s="209">
        <f t="shared" ref="D222:AL222" si="318">IF(ISERROR(D218/D$217),0,D218/D$217)</f>
        <v>0</v>
      </c>
      <c r="E222" s="209">
        <f t="shared" si="318"/>
        <v>0</v>
      </c>
      <c r="F222" s="209">
        <f t="shared" si="318"/>
        <v>0</v>
      </c>
      <c r="G222" s="209">
        <f t="shared" si="318"/>
        <v>0</v>
      </c>
      <c r="H222" s="209">
        <f t="shared" si="318"/>
        <v>0</v>
      </c>
      <c r="I222" s="209">
        <f t="shared" si="318"/>
        <v>0</v>
      </c>
      <c r="J222" s="209">
        <f t="shared" si="318"/>
        <v>0</v>
      </c>
      <c r="K222" s="209">
        <f t="shared" si="318"/>
        <v>0</v>
      </c>
      <c r="L222" s="209">
        <f t="shared" si="318"/>
        <v>0</v>
      </c>
      <c r="M222" s="209">
        <f t="shared" si="318"/>
        <v>0</v>
      </c>
      <c r="N222" s="209">
        <f t="shared" si="318"/>
        <v>0</v>
      </c>
      <c r="O222" s="209">
        <f t="shared" si="318"/>
        <v>0</v>
      </c>
      <c r="P222" s="209">
        <f t="shared" si="318"/>
        <v>0</v>
      </c>
      <c r="Q222" s="209">
        <f t="shared" si="318"/>
        <v>0</v>
      </c>
      <c r="R222" s="209">
        <f t="shared" si="318"/>
        <v>0</v>
      </c>
      <c r="S222" s="209">
        <f t="shared" si="318"/>
        <v>0</v>
      </c>
      <c r="T222" s="209">
        <f t="shared" si="318"/>
        <v>0</v>
      </c>
      <c r="U222" s="209">
        <f t="shared" si="318"/>
        <v>0</v>
      </c>
      <c r="V222" s="209">
        <f t="shared" si="318"/>
        <v>0</v>
      </c>
      <c r="W222" s="209">
        <f t="shared" si="318"/>
        <v>1</v>
      </c>
      <c r="X222" s="209">
        <f t="shared" si="318"/>
        <v>1</v>
      </c>
      <c r="Y222" s="209">
        <f t="shared" si="318"/>
        <v>1</v>
      </c>
      <c r="Z222" s="209">
        <f t="shared" si="318"/>
        <v>1</v>
      </c>
      <c r="AA222" s="209">
        <f t="shared" si="318"/>
        <v>1</v>
      </c>
      <c r="AB222" s="209">
        <f t="shared" si="318"/>
        <v>1</v>
      </c>
      <c r="AC222" s="209">
        <f t="shared" si="318"/>
        <v>1</v>
      </c>
      <c r="AD222" s="209">
        <f t="shared" si="318"/>
        <v>1</v>
      </c>
      <c r="AE222" s="209">
        <f t="shared" si="318"/>
        <v>1</v>
      </c>
      <c r="AF222" s="209">
        <f t="shared" si="318"/>
        <v>1</v>
      </c>
      <c r="AG222" s="209">
        <f t="shared" si="318"/>
        <v>1</v>
      </c>
      <c r="AH222" s="209">
        <f t="shared" si="318"/>
        <v>1</v>
      </c>
      <c r="AI222" s="209">
        <f t="shared" si="318"/>
        <v>1</v>
      </c>
      <c r="AJ222" s="209">
        <f t="shared" si="318"/>
        <v>1</v>
      </c>
      <c r="AK222" s="209">
        <f t="shared" si="318"/>
        <v>1</v>
      </c>
      <c r="AL222" s="209">
        <f t="shared" si="318"/>
        <v>1</v>
      </c>
      <c r="AM222" s="209">
        <f t="shared" ref="AM222:AX222" si="319">IF(ISERROR(AM218/AM$217),0,AM218/AM$217)</f>
        <v>1</v>
      </c>
      <c r="AN222" s="209">
        <f t="shared" si="319"/>
        <v>1</v>
      </c>
      <c r="AO222" s="209">
        <f t="shared" si="319"/>
        <v>1</v>
      </c>
      <c r="AP222" s="209">
        <f t="shared" si="319"/>
        <v>0</v>
      </c>
      <c r="AQ222" s="209">
        <f t="shared" si="319"/>
        <v>0</v>
      </c>
      <c r="AR222" s="209">
        <f t="shared" si="319"/>
        <v>0</v>
      </c>
      <c r="AS222" s="209">
        <f t="shared" si="319"/>
        <v>0</v>
      </c>
      <c r="AT222" s="209">
        <f t="shared" si="319"/>
        <v>0</v>
      </c>
      <c r="AU222" s="209">
        <f t="shared" si="319"/>
        <v>0</v>
      </c>
      <c r="AV222" s="209">
        <f t="shared" si="319"/>
        <v>0</v>
      </c>
      <c r="AW222" s="209">
        <f t="shared" si="319"/>
        <v>0</v>
      </c>
      <c r="AX222" s="209">
        <f t="shared" si="319"/>
        <v>0</v>
      </c>
      <c r="AY222" s="206"/>
      <c r="AZ222" s="209">
        <f t="shared" ref="AZ222:BC223" si="320">IF(ISERROR(AZ218/AZ$217),0,AZ218/AZ$217)</f>
        <v>0</v>
      </c>
      <c r="BA222" s="209">
        <f t="shared" si="320"/>
        <v>0</v>
      </c>
      <c r="BB222" s="209">
        <f t="shared" si="320"/>
        <v>1</v>
      </c>
      <c r="BC222" s="209">
        <f t="shared" si="320"/>
        <v>1</v>
      </c>
      <c r="BD222" s="206"/>
      <c r="BE222" s="209">
        <f t="shared" ref="BE222:BH223" si="321">IF(ISERROR(BE218/BE$217),0,BE218/BE$217)</f>
        <v>1</v>
      </c>
      <c r="BF222" s="209">
        <f t="shared" si="321"/>
        <v>1</v>
      </c>
      <c r="BG222" s="209">
        <f t="shared" si="321"/>
        <v>1</v>
      </c>
      <c r="BH222" s="209">
        <f t="shared" si="321"/>
        <v>1</v>
      </c>
      <c r="BI222" s="210"/>
      <c r="BJ222" s="209">
        <f t="shared" ref="BJ222:BM223" si="322">IF(ISERROR(BJ218/BJ$217),0,BJ218/BJ$217)</f>
        <v>1</v>
      </c>
      <c r="BK222" s="209">
        <f t="shared" si="322"/>
        <v>0</v>
      </c>
      <c r="BL222" s="209">
        <f t="shared" si="322"/>
        <v>0</v>
      </c>
      <c r="BM222" s="209">
        <f t="shared" si="322"/>
        <v>0</v>
      </c>
      <c r="BN222" s="210"/>
      <c r="BO222" s="209">
        <f t="shared" ref="BO222:BQ223" si="323">IF(ISERROR(BO218/BO$217),0,BO218/BO$217)</f>
        <v>1</v>
      </c>
      <c r="BP222" s="209">
        <f t="shared" si="323"/>
        <v>1</v>
      </c>
      <c r="BQ222" s="209">
        <f t="shared" si="323"/>
        <v>1</v>
      </c>
    </row>
    <row r="223" spans="2:69" x14ac:dyDescent="0.35">
      <c r="B223" s="1" t="str">
        <f>B219</f>
        <v>MTN</v>
      </c>
      <c r="C223" s="209">
        <f>IF(ISERROR(C219/C$217),0,C219/C$217)</f>
        <v>0</v>
      </c>
      <c r="D223" s="209">
        <f t="shared" ref="D223:AL223" si="324">IF(ISERROR(D219/D$217),0,D219/D$217)</f>
        <v>0</v>
      </c>
      <c r="E223" s="209">
        <f t="shared" si="324"/>
        <v>0</v>
      </c>
      <c r="F223" s="209">
        <f t="shared" si="324"/>
        <v>0</v>
      </c>
      <c r="G223" s="209">
        <f t="shared" si="324"/>
        <v>0</v>
      </c>
      <c r="H223" s="209">
        <f t="shared" si="324"/>
        <v>0</v>
      </c>
      <c r="I223" s="209">
        <f t="shared" si="324"/>
        <v>0</v>
      </c>
      <c r="J223" s="209">
        <f t="shared" si="324"/>
        <v>0</v>
      </c>
      <c r="K223" s="209">
        <f t="shared" si="324"/>
        <v>0</v>
      </c>
      <c r="L223" s="209">
        <f t="shared" si="324"/>
        <v>0</v>
      </c>
      <c r="M223" s="209">
        <f t="shared" si="324"/>
        <v>0</v>
      </c>
      <c r="N223" s="209">
        <f t="shared" si="324"/>
        <v>0</v>
      </c>
      <c r="O223" s="209">
        <f t="shared" si="324"/>
        <v>0</v>
      </c>
      <c r="P223" s="209">
        <f t="shared" si="324"/>
        <v>0</v>
      </c>
      <c r="Q223" s="209">
        <f t="shared" si="324"/>
        <v>0</v>
      </c>
      <c r="R223" s="209">
        <f t="shared" si="324"/>
        <v>0</v>
      </c>
      <c r="S223" s="209">
        <f t="shared" si="324"/>
        <v>0</v>
      </c>
      <c r="T223" s="209">
        <f t="shared" si="324"/>
        <v>0</v>
      </c>
      <c r="U223" s="209">
        <f t="shared" si="324"/>
        <v>0</v>
      </c>
      <c r="V223" s="209">
        <f t="shared" si="324"/>
        <v>0</v>
      </c>
      <c r="W223" s="209">
        <f t="shared" si="324"/>
        <v>0</v>
      </c>
      <c r="X223" s="209">
        <f t="shared" si="324"/>
        <v>0</v>
      </c>
      <c r="Y223" s="209">
        <f t="shared" si="324"/>
        <v>0</v>
      </c>
      <c r="Z223" s="209">
        <f t="shared" si="324"/>
        <v>0</v>
      </c>
      <c r="AA223" s="209">
        <f t="shared" si="324"/>
        <v>0</v>
      </c>
      <c r="AB223" s="209">
        <f t="shared" si="324"/>
        <v>0</v>
      </c>
      <c r="AC223" s="209">
        <f t="shared" si="324"/>
        <v>0</v>
      </c>
      <c r="AD223" s="209">
        <f t="shared" si="324"/>
        <v>0</v>
      </c>
      <c r="AE223" s="209">
        <f t="shared" si="324"/>
        <v>0</v>
      </c>
      <c r="AF223" s="209">
        <f t="shared" si="324"/>
        <v>0</v>
      </c>
      <c r="AG223" s="209">
        <f t="shared" si="324"/>
        <v>0</v>
      </c>
      <c r="AH223" s="209">
        <f t="shared" si="324"/>
        <v>0</v>
      </c>
      <c r="AI223" s="209">
        <f t="shared" si="324"/>
        <v>0</v>
      </c>
      <c r="AJ223" s="209">
        <f t="shared" si="324"/>
        <v>0</v>
      </c>
      <c r="AK223" s="209">
        <f t="shared" si="324"/>
        <v>0</v>
      </c>
      <c r="AL223" s="209">
        <f t="shared" si="324"/>
        <v>0</v>
      </c>
      <c r="AM223" s="209">
        <f t="shared" ref="AM223:AX223" si="325">IF(ISERROR(AM219/AM$217),0,AM219/AM$217)</f>
        <v>0</v>
      </c>
      <c r="AN223" s="209">
        <f t="shared" si="325"/>
        <v>0</v>
      </c>
      <c r="AO223" s="209">
        <f t="shared" si="325"/>
        <v>0</v>
      </c>
      <c r="AP223" s="209">
        <f t="shared" si="325"/>
        <v>0</v>
      </c>
      <c r="AQ223" s="209">
        <f t="shared" si="325"/>
        <v>0</v>
      </c>
      <c r="AR223" s="209">
        <f t="shared" si="325"/>
        <v>0</v>
      </c>
      <c r="AS223" s="209">
        <f t="shared" si="325"/>
        <v>0</v>
      </c>
      <c r="AT223" s="209">
        <f t="shared" si="325"/>
        <v>0</v>
      </c>
      <c r="AU223" s="209">
        <f t="shared" si="325"/>
        <v>0</v>
      </c>
      <c r="AV223" s="209">
        <f t="shared" si="325"/>
        <v>0</v>
      </c>
      <c r="AW223" s="209">
        <f t="shared" si="325"/>
        <v>0</v>
      </c>
      <c r="AX223" s="209">
        <f t="shared" si="325"/>
        <v>0</v>
      </c>
      <c r="AY223" s="206"/>
      <c r="AZ223" s="209">
        <f t="shared" si="320"/>
        <v>0</v>
      </c>
      <c r="BA223" s="209">
        <f t="shared" si="320"/>
        <v>0</v>
      </c>
      <c r="BB223" s="209">
        <f t="shared" si="320"/>
        <v>0</v>
      </c>
      <c r="BC223" s="209">
        <f t="shared" si="320"/>
        <v>0</v>
      </c>
      <c r="BD223" s="206"/>
      <c r="BE223" s="209">
        <f t="shared" si="321"/>
        <v>0</v>
      </c>
      <c r="BF223" s="209">
        <f t="shared" si="321"/>
        <v>0</v>
      </c>
      <c r="BG223" s="209">
        <f t="shared" si="321"/>
        <v>0</v>
      </c>
      <c r="BH223" s="209">
        <f t="shared" si="321"/>
        <v>0</v>
      </c>
      <c r="BI223" s="210"/>
      <c r="BJ223" s="209">
        <f t="shared" si="322"/>
        <v>0</v>
      </c>
      <c r="BK223" s="209">
        <f t="shared" si="322"/>
        <v>0</v>
      </c>
      <c r="BL223" s="209">
        <f t="shared" si="322"/>
        <v>0</v>
      </c>
      <c r="BM223" s="209">
        <f t="shared" si="322"/>
        <v>0</v>
      </c>
      <c r="BN223" s="210"/>
      <c r="BO223" s="209">
        <f t="shared" si="323"/>
        <v>0</v>
      </c>
      <c r="BP223" s="209">
        <f t="shared" si="323"/>
        <v>0</v>
      </c>
      <c r="BQ223" s="209">
        <f t="shared" si="323"/>
        <v>0</v>
      </c>
    </row>
    <row r="224" spans="2:69" x14ac:dyDescent="0.35">
      <c r="B224" s="22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5"/>
      <c r="AK224" s="215"/>
      <c r="AL224" s="215"/>
      <c r="AM224" s="215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5"/>
      <c r="AY224" s="206"/>
      <c r="AZ224" s="215"/>
      <c r="BA224" s="215"/>
      <c r="BB224" s="215"/>
      <c r="BC224" s="215"/>
      <c r="BD224" s="206"/>
      <c r="BE224" s="215"/>
      <c r="BF224" s="215"/>
      <c r="BG224" s="215"/>
      <c r="BH224" s="215"/>
      <c r="BI224" s="206"/>
      <c r="BJ224" s="215"/>
      <c r="BK224" s="215"/>
      <c r="BL224" s="215"/>
      <c r="BM224" s="215"/>
      <c r="BN224" s="206"/>
      <c r="BO224" s="215"/>
      <c r="BP224" s="215"/>
      <c r="BQ224" s="215"/>
    </row>
    <row r="225" spans="2:69" x14ac:dyDescent="0.35">
      <c r="B225" s="21" t="s">
        <v>86</v>
      </c>
      <c r="C225" s="57">
        <f t="shared" ref="C225:AJ225" si="326">SUM(C226:C227)</f>
        <v>0</v>
      </c>
      <c r="D225" s="57">
        <f t="shared" si="326"/>
        <v>0</v>
      </c>
      <c r="E225" s="57">
        <f t="shared" si="326"/>
        <v>0</v>
      </c>
      <c r="F225" s="57">
        <f t="shared" si="326"/>
        <v>0</v>
      </c>
      <c r="G225" s="57">
        <f t="shared" si="326"/>
        <v>0</v>
      </c>
      <c r="H225" s="57">
        <f t="shared" si="326"/>
        <v>0</v>
      </c>
      <c r="I225" s="57">
        <f t="shared" si="326"/>
        <v>0</v>
      </c>
      <c r="J225" s="57">
        <f t="shared" si="326"/>
        <v>0</v>
      </c>
      <c r="K225" s="57">
        <f t="shared" si="326"/>
        <v>0</v>
      </c>
      <c r="L225" s="57">
        <f t="shared" si="326"/>
        <v>0</v>
      </c>
      <c r="M225" s="57">
        <f t="shared" si="326"/>
        <v>0</v>
      </c>
      <c r="N225" s="57">
        <f t="shared" si="326"/>
        <v>0</v>
      </c>
      <c r="O225" s="57">
        <f t="shared" si="326"/>
        <v>0</v>
      </c>
      <c r="P225" s="57">
        <f t="shared" si="326"/>
        <v>0</v>
      </c>
      <c r="Q225" s="57">
        <f t="shared" si="326"/>
        <v>0</v>
      </c>
      <c r="R225" s="57">
        <f t="shared" si="326"/>
        <v>0</v>
      </c>
      <c r="S225" s="57">
        <f t="shared" si="326"/>
        <v>0</v>
      </c>
      <c r="T225" s="57">
        <f t="shared" si="326"/>
        <v>0</v>
      </c>
      <c r="U225" s="57">
        <f t="shared" si="326"/>
        <v>0</v>
      </c>
      <c r="V225" s="57">
        <f t="shared" si="326"/>
        <v>0</v>
      </c>
      <c r="W225" s="57">
        <f t="shared" si="326"/>
        <v>0</v>
      </c>
      <c r="X225" s="57">
        <f t="shared" si="326"/>
        <v>0</v>
      </c>
      <c r="Y225" s="57">
        <f t="shared" si="326"/>
        <v>0</v>
      </c>
      <c r="Z225" s="57">
        <f t="shared" si="326"/>
        <v>0</v>
      </c>
      <c r="AA225" s="57">
        <f t="shared" si="326"/>
        <v>0</v>
      </c>
      <c r="AB225" s="57">
        <f t="shared" si="326"/>
        <v>0</v>
      </c>
      <c r="AC225" s="57">
        <f t="shared" si="326"/>
        <v>0</v>
      </c>
      <c r="AD225" s="57">
        <f t="shared" si="326"/>
        <v>0</v>
      </c>
      <c r="AE225" s="57">
        <f t="shared" si="326"/>
        <v>0</v>
      </c>
      <c r="AF225" s="57">
        <f t="shared" si="326"/>
        <v>0</v>
      </c>
      <c r="AG225" s="57">
        <f t="shared" si="326"/>
        <v>0</v>
      </c>
      <c r="AH225" s="57">
        <f t="shared" si="326"/>
        <v>0</v>
      </c>
      <c r="AI225" s="57">
        <f t="shared" si="326"/>
        <v>0</v>
      </c>
      <c r="AJ225" s="57">
        <f t="shared" si="326"/>
        <v>0</v>
      </c>
      <c r="AK225" s="57">
        <f t="shared" ref="AK225:AW225" si="327">SUM(AK226:AK227)</f>
        <v>0</v>
      </c>
      <c r="AL225" s="57">
        <f t="shared" ref="AL225:AX225" si="328">SUM(AL226:AL227)</f>
        <v>0</v>
      </c>
      <c r="AM225" s="57">
        <f t="shared" si="327"/>
        <v>0</v>
      </c>
      <c r="AN225" s="57">
        <f t="shared" si="328"/>
        <v>0</v>
      </c>
      <c r="AO225" s="57">
        <f t="shared" si="327"/>
        <v>0</v>
      </c>
      <c r="AP225" s="57">
        <f t="shared" si="328"/>
        <v>0</v>
      </c>
      <c r="AQ225" s="57">
        <f t="shared" si="327"/>
        <v>0</v>
      </c>
      <c r="AR225" s="57">
        <f t="shared" si="328"/>
        <v>0</v>
      </c>
      <c r="AS225" s="57">
        <f t="shared" si="327"/>
        <v>0</v>
      </c>
      <c r="AT225" s="57">
        <f t="shared" si="328"/>
        <v>0</v>
      </c>
      <c r="AU225" s="57">
        <f t="shared" si="327"/>
        <v>0</v>
      </c>
      <c r="AV225" s="57">
        <f t="shared" si="328"/>
        <v>0</v>
      </c>
      <c r="AW225" s="57">
        <f t="shared" si="327"/>
        <v>0</v>
      </c>
      <c r="AX225" s="57">
        <f t="shared" si="328"/>
        <v>0</v>
      </c>
      <c r="AY225" s="206"/>
      <c r="AZ225" s="57">
        <f>SUM(AZ226:AZ227)</f>
        <v>0</v>
      </c>
      <c r="BA225" s="57">
        <f>SUM(BA226:BA227)</f>
        <v>0</v>
      </c>
      <c r="BB225" s="57">
        <f>SUM(BB226:BB227)</f>
        <v>0</v>
      </c>
      <c r="BC225" s="57">
        <f>SUM(BC226:BC227)</f>
        <v>0</v>
      </c>
      <c r="BD225" s="206"/>
      <c r="BE225" s="57">
        <f>SUM(BE226:BE227)</f>
        <v>0</v>
      </c>
      <c r="BF225" s="57">
        <f>SUM(BF226:BF227)</f>
        <v>0</v>
      </c>
      <c r="BG225" s="57">
        <f>SUM(BG226:BG227)</f>
        <v>0</v>
      </c>
      <c r="BH225" s="57">
        <f>SUM(BH226:BH227)</f>
        <v>0</v>
      </c>
      <c r="BI225" s="94"/>
      <c r="BJ225" s="57">
        <f>SUM(BJ226:BJ227)</f>
        <v>0</v>
      </c>
      <c r="BK225" s="57">
        <f>SUM(BK226:BK227)</f>
        <v>0</v>
      </c>
      <c r="BL225" s="57">
        <f>SUM(BL226:BL227)</f>
        <v>0</v>
      </c>
      <c r="BM225" s="57">
        <f>SUM(BM226:BM227)</f>
        <v>0</v>
      </c>
      <c r="BN225" s="216"/>
      <c r="BO225" s="57">
        <f>SUM(BO226:BO227)</f>
        <v>0</v>
      </c>
      <c r="BP225" s="57">
        <f>SUM(BP226:BP227)</f>
        <v>0</v>
      </c>
      <c r="BQ225" s="57">
        <f>SUM(BQ226:BQ227)</f>
        <v>0</v>
      </c>
    </row>
    <row r="226" spans="2:69" x14ac:dyDescent="0.35">
      <c r="B226" s="1" t="s">
        <v>1</v>
      </c>
      <c r="C226" s="219">
        <f>AIRTEL!C64</f>
        <v>0</v>
      </c>
      <c r="D226" s="219">
        <f>AIRTEL!D64</f>
        <v>0</v>
      </c>
      <c r="E226" s="219">
        <f>AIRTEL!E64</f>
        <v>0</v>
      </c>
      <c r="F226" s="219">
        <f>AIRTEL!F64</f>
        <v>0</v>
      </c>
      <c r="G226" s="219">
        <f>AIRTEL!G64</f>
        <v>0</v>
      </c>
      <c r="H226" s="219">
        <f>AIRTEL!H64</f>
        <v>0</v>
      </c>
      <c r="I226" s="219">
        <f>AIRTEL!I64</f>
        <v>0</v>
      </c>
      <c r="J226" s="219">
        <f>AIRTEL!J64</f>
        <v>0</v>
      </c>
      <c r="K226" s="219">
        <f>AIRTEL!K64</f>
        <v>0</v>
      </c>
      <c r="L226" s="219">
        <f>AIRTEL!L64</f>
        <v>0</v>
      </c>
      <c r="M226" s="219">
        <f>AIRTEL!M64</f>
        <v>0</v>
      </c>
      <c r="N226" s="219">
        <f>AIRTEL!N64</f>
        <v>0</v>
      </c>
      <c r="O226" s="219">
        <f>AIRTEL!O64</f>
        <v>0</v>
      </c>
      <c r="P226" s="219">
        <f>AIRTEL!P64</f>
        <v>0</v>
      </c>
      <c r="Q226" s="219">
        <f>AIRTEL!Q64</f>
        <v>0</v>
      </c>
      <c r="R226" s="219">
        <f>AIRTEL!R64</f>
        <v>0</v>
      </c>
      <c r="S226" s="219">
        <f>AIRTEL!S64</f>
        <v>0</v>
      </c>
      <c r="T226" s="219">
        <f>AIRTEL!T64</f>
        <v>0</v>
      </c>
      <c r="U226" s="219">
        <f>AIRTEL!U64</f>
        <v>0</v>
      </c>
      <c r="V226" s="219">
        <f>AIRTEL!V64</f>
        <v>0</v>
      </c>
      <c r="W226" s="219">
        <f>AIRTEL!W64</f>
        <v>0</v>
      </c>
      <c r="X226" s="219">
        <f>AIRTEL!X64</f>
        <v>0</v>
      </c>
      <c r="Y226" s="219">
        <f>AIRTEL!Y64</f>
        <v>0</v>
      </c>
      <c r="Z226" s="219">
        <f>AIRTEL!Z64</f>
        <v>0</v>
      </c>
      <c r="AA226" s="219">
        <f>AIRTEL!AA64</f>
        <v>0</v>
      </c>
      <c r="AB226" s="219">
        <f>AIRTEL!AB64</f>
        <v>0</v>
      </c>
      <c r="AC226" s="219">
        <f>AIRTEL!AC64</f>
        <v>0</v>
      </c>
      <c r="AD226" s="219">
        <f>AIRTEL!AD64</f>
        <v>0</v>
      </c>
      <c r="AE226" s="219">
        <f>AIRTEL!AE64</f>
        <v>0</v>
      </c>
      <c r="AF226" s="219">
        <f>AIRTEL!AF64</f>
        <v>0</v>
      </c>
      <c r="AG226" s="219">
        <f>AIRTEL!AG64</f>
        <v>0</v>
      </c>
      <c r="AH226" s="219">
        <f>AIRTEL!AH64</f>
        <v>0</v>
      </c>
      <c r="AI226" s="219">
        <f>AIRTEL!AI64</f>
        <v>0</v>
      </c>
      <c r="AJ226" s="219">
        <f>AIRTEL!AJ64</f>
        <v>0</v>
      </c>
      <c r="AK226" s="219">
        <f>AIRTEL!AK64</f>
        <v>0</v>
      </c>
      <c r="AL226" s="219">
        <f>AIRTEL!AL64</f>
        <v>0</v>
      </c>
      <c r="AM226" s="219">
        <f>AIRTEL!AM64</f>
        <v>0</v>
      </c>
      <c r="AN226" s="219">
        <f>AIRTEL!AN64</f>
        <v>0</v>
      </c>
      <c r="AO226" s="219">
        <f>AIRTEL!AO64</f>
        <v>0</v>
      </c>
      <c r="AP226" s="219">
        <f>AIRTEL!AP64</f>
        <v>0</v>
      </c>
      <c r="AQ226" s="219">
        <f>AIRTEL!AQ64</f>
        <v>0</v>
      </c>
      <c r="AR226" s="219">
        <f>AIRTEL!AR64</f>
        <v>0</v>
      </c>
      <c r="AS226" s="219">
        <f>AIRTEL!AS64</f>
        <v>0</v>
      </c>
      <c r="AT226" s="219">
        <f>AIRTEL!AT64</f>
        <v>0</v>
      </c>
      <c r="AU226" s="219">
        <f>AIRTEL!AU64</f>
        <v>0</v>
      </c>
      <c r="AV226" s="219">
        <f>AIRTEL!AV64</f>
        <v>0</v>
      </c>
      <c r="AW226" s="219">
        <f>AIRTEL!AW64</f>
        <v>0</v>
      </c>
      <c r="AX226" s="219">
        <f>AIRTEL!AX64</f>
        <v>0</v>
      </c>
      <c r="AY226" s="214"/>
      <c r="AZ226" s="219">
        <f>SUM(O226:Q226)</f>
        <v>0</v>
      </c>
      <c r="BA226" s="219">
        <f>SUM(R226:T226)</f>
        <v>0</v>
      </c>
      <c r="BB226" s="219">
        <f>SUM(U226:W226)</f>
        <v>0</v>
      </c>
      <c r="BC226" s="219">
        <f>SUM(X226:Z226)</f>
        <v>0</v>
      </c>
      <c r="BD226" s="212"/>
      <c r="BE226" s="219">
        <f>SUM(AA226:AC226)</f>
        <v>0</v>
      </c>
      <c r="BF226" s="219">
        <f>SUM(AD226:AF226)</f>
        <v>0</v>
      </c>
      <c r="BG226" s="219">
        <f>SUM(AG226:AI226)</f>
        <v>0</v>
      </c>
      <c r="BH226" s="219">
        <f>SUM(AJ226:AL226)</f>
        <v>0</v>
      </c>
      <c r="BI226" s="211"/>
      <c r="BJ226" s="219">
        <f>SUM(AM226:AO226)</f>
        <v>0</v>
      </c>
      <c r="BK226" s="219">
        <f>SUM(AP226:AR226)</f>
        <v>0</v>
      </c>
      <c r="BL226" s="219">
        <f>SUM(AS226:AU226)</f>
        <v>0</v>
      </c>
      <c r="BM226" s="219">
        <f>SUM(AV226:AX226)</f>
        <v>0</v>
      </c>
      <c r="BN226" s="212"/>
      <c r="BO226" s="219">
        <f>SUM(AZ226:BC226)</f>
        <v>0</v>
      </c>
      <c r="BP226" s="219">
        <f>SUM(BE226:BH226)</f>
        <v>0</v>
      </c>
      <c r="BQ226" s="219">
        <f>SUM(BJ226:BM226)</f>
        <v>0</v>
      </c>
    </row>
    <row r="227" spans="2:69" x14ac:dyDescent="0.35">
      <c r="B227" s="1" t="s">
        <v>0</v>
      </c>
      <c r="C227" s="219">
        <f>MTN!C64</f>
        <v>0</v>
      </c>
      <c r="D227" s="219">
        <f>MTN!D64</f>
        <v>0</v>
      </c>
      <c r="E227" s="219">
        <f>MTN!E64</f>
        <v>0</v>
      </c>
      <c r="F227" s="219">
        <f>MTN!F64</f>
        <v>0</v>
      </c>
      <c r="G227" s="219">
        <f>MTN!G64</f>
        <v>0</v>
      </c>
      <c r="H227" s="219">
        <f>MTN!H64</f>
        <v>0</v>
      </c>
      <c r="I227" s="219">
        <f>MTN!I64</f>
        <v>0</v>
      </c>
      <c r="J227" s="219">
        <f>MTN!J64</f>
        <v>0</v>
      </c>
      <c r="K227" s="219">
        <f>MTN!K64</f>
        <v>0</v>
      </c>
      <c r="L227" s="219">
        <f>MTN!L64</f>
        <v>0</v>
      </c>
      <c r="M227" s="219">
        <f>MTN!M64</f>
        <v>0</v>
      </c>
      <c r="N227" s="219">
        <f>MTN!N64</f>
        <v>0</v>
      </c>
      <c r="O227" s="219">
        <f>MTN!O64</f>
        <v>0</v>
      </c>
      <c r="P227" s="219">
        <f>MTN!P64</f>
        <v>0</v>
      </c>
      <c r="Q227" s="219">
        <f>MTN!Q64</f>
        <v>0</v>
      </c>
      <c r="R227" s="219">
        <f>MTN!R64</f>
        <v>0</v>
      </c>
      <c r="S227" s="219">
        <f>MTN!S64</f>
        <v>0</v>
      </c>
      <c r="T227" s="219">
        <f>MTN!T64</f>
        <v>0</v>
      </c>
      <c r="U227" s="219">
        <f>MTN!U64</f>
        <v>0</v>
      </c>
      <c r="V227" s="219">
        <f>MTN!V64</f>
        <v>0</v>
      </c>
      <c r="W227" s="219">
        <f>MTN!W64</f>
        <v>0</v>
      </c>
      <c r="X227" s="219">
        <f>MTN!X64</f>
        <v>0</v>
      </c>
      <c r="Y227" s="219">
        <f>MTN!Y64</f>
        <v>0</v>
      </c>
      <c r="Z227" s="219">
        <f>MTN!Z64</f>
        <v>0</v>
      </c>
      <c r="AA227" s="219">
        <f>MTN!AA64</f>
        <v>0</v>
      </c>
      <c r="AB227" s="219">
        <f>MTN!AB64</f>
        <v>0</v>
      </c>
      <c r="AC227" s="219">
        <f>MTN!AC64</f>
        <v>0</v>
      </c>
      <c r="AD227" s="219">
        <f>MTN!AD64</f>
        <v>0</v>
      </c>
      <c r="AE227" s="219">
        <f>MTN!AE64</f>
        <v>0</v>
      </c>
      <c r="AF227" s="219">
        <f>MTN!AF64</f>
        <v>0</v>
      </c>
      <c r="AG227" s="219">
        <f>MTN!AG64</f>
        <v>0</v>
      </c>
      <c r="AH227" s="219">
        <f>MTN!AH64</f>
        <v>0</v>
      </c>
      <c r="AI227" s="219">
        <f>MTN!AI64</f>
        <v>0</v>
      </c>
      <c r="AJ227" s="219">
        <f>MTN!AJ64</f>
        <v>0</v>
      </c>
      <c r="AK227" s="219">
        <f>MTN!AK64</f>
        <v>0</v>
      </c>
      <c r="AL227" s="219">
        <f>MTN!AL64</f>
        <v>0</v>
      </c>
      <c r="AM227" s="219">
        <f>MTN!AM64</f>
        <v>0</v>
      </c>
      <c r="AN227" s="219">
        <f>MTN!AN64</f>
        <v>0</v>
      </c>
      <c r="AO227" s="219">
        <f>MTN!AO64</f>
        <v>0</v>
      </c>
      <c r="AP227" s="219">
        <f>MTN!AP64</f>
        <v>0</v>
      </c>
      <c r="AQ227" s="219">
        <f>MTN!AQ64</f>
        <v>0</v>
      </c>
      <c r="AR227" s="219">
        <f>MTN!AR64</f>
        <v>0</v>
      </c>
      <c r="AS227" s="219">
        <f>MTN!AS64</f>
        <v>0</v>
      </c>
      <c r="AT227" s="219">
        <f>MTN!AT64</f>
        <v>0</v>
      </c>
      <c r="AU227" s="219">
        <f>MTN!AU64</f>
        <v>0</v>
      </c>
      <c r="AV227" s="219">
        <f>MTN!AV64</f>
        <v>0</v>
      </c>
      <c r="AW227" s="219">
        <f>MTN!AW64</f>
        <v>0</v>
      </c>
      <c r="AX227" s="219">
        <f>MTN!AX64</f>
        <v>0</v>
      </c>
      <c r="AY227" s="214"/>
      <c r="AZ227" s="219">
        <f>SUM(O227:Q227)</f>
        <v>0</v>
      </c>
      <c r="BA227" s="219">
        <f>SUM(R227:T227)</f>
        <v>0</v>
      </c>
      <c r="BB227" s="219">
        <f>SUM(U227:W227)</f>
        <v>0</v>
      </c>
      <c r="BC227" s="219">
        <f>SUM(X227:Z227)</f>
        <v>0</v>
      </c>
      <c r="BD227" s="212"/>
      <c r="BE227" s="219">
        <f>SUM(AA227:AC227)</f>
        <v>0</v>
      </c>
      <c r="BF227" s="219">
        <f>SUM(AD227:AF227)</f>
        <v>0</v>
      </c>
      <c r="BG227" s="219">
        <f>SUM(AG227:AI227)</f>
        <v>0</v>
      </c>
      <c r="BH227" s="219">
        <f>SUM(AJ227:AL227)</f>
        <v>0</v>
      </c>
      <c r="BI227" s="211"/>
      <c r="BJ227" s="219">
        <f>SUM(AM227:AO227)</f>
        <v>0</v>
      </c>
      <c r="BK227" s="219">
        <f>SUM(AP227:AR227)</f>
        <v>0</v>
      </c>
      <c r="BL227" s="219">
        <f>SUM(AS227:AU227)</f>
        <v>0</v>
      </c>
      <c r="BM227" s="219">
        <f>SUM(AV227:AX227)</f>
        <v>0</v>
      </c>
      <c r="BN227" s="212"/>
      <c r="BO227" s="219">
        <f>SUM(AZ227:BC227)</f>
        <v>0</v>
      </c>
      <c r="BP227" s="219">
        <f>SUM(BE227:BH227)</f>
        <v>0</v>
      </c>
      <c r="BQ227" s="219">
        <f>SUM(BJ227:BM227)</f>
        <v>0</v>
      </c>
    </row>
    <row r="228" spans="2:69" x14ac:dyDescent="0.35">
      <c r="B228" s="22"/>
      <c r="C228" s="218">
        <f>C225-'Vue Globale du Marché'!C64</f>
        <v>0</v>
      </c>
      <c r="D228" s="218">
        <f>D225-'Vue Globale du Marché'!D64</f>
        <v>0</v>
      </c>
      <c r="E228" s="218">
        <f>E225-'Vue Globale du Marché'!E64</f>
        <v>0</v>
      </c>
      <c r="F228" s="218">
        <f>F225-'Vue Globale du Marché'!F64</f>
        <v>0</v>
      </c>
      <c r="G228" s="218">
        <f>G225-'Vue Globale du Marché'!G64</f>
        <v>0</v>
      </c>
      <c r="H228" s="218">
        <f>H225-'Vue Globale du Marché'!H64</f>
        <v>0</v>
      </c>
      <c r="I228" s="218">
        <f>I225-'Vue Globale du Marché'!I64</f>
        <v>0</v>
      </c>
      <c r="J228" s="218">
        <f>J225-'Vue Globale du Marché'!J64</f>
        <v>0</v>
      </c>
      <c r="K228" s="218">
        <f>K225-'Vue Globale du Marché'!K64</f>
        <v>0</v>
      </c>
      <c r="L228" s="218">
        <f>L225-'Vue Globale du Marché'!L64</f>
        <v>0</v>
      </c>
      <c r="M228" s="218">
        <f>M225-'Vue Globale du Marché'!M64</f>
        <v>0</v>
      </c>
      <c r="N228" s="218">
        <f>N225-'Vue Globale du Marché'!N64</f>
        <v>0</v>
      </c>
      <c r="O228" s="218">
        <f>O225-'Vue Globale du Marché'!O64</f>
        <v>0</v>
      </c>
      <c r="P228" s="218">
        <f>P225-'Vue Globale du Marché'!P64</f>
        <v>0</v>
      </c>
      <c r="Q228" s="218">
        <f>Q225-'Vue Globale du Marché'!Q64</f>
        <v>0</v>
      </c>
      <c r="R228" s="218">
        <f>R225-'Vue Globale du Marché'!R64</f>
        <v>0</v>
      </c>
      <c r="S228" s="218">
        <f>S225-'Vue Globale du Marché'!S64</f>
        <v>0</v>
      </c>
      <c r="T228" s="218">
        <f>T225-'Vue Globale du Marché'!T64</f>
        <v>0</v>
      </c>
      <c r="U228" s="218">
        <f>U225-'Vue Globale du Marché'!U64</f>
        <v>0</v>
      </c>
      <c r="V228" s="218">
        <f>V225-'Vue Globale du Marché'!V64</f>
        <v>0</v>
      </c>
      <c r="W228" s="218">
        <f>W225-'Vue Globale du Marché'!W64</f>
        <v>0</v>
      </c>
      <c r="X228" s="218">
        <f>X225-'Vue Globale du Marché'!X64</f>
        <v>0</v>
      </c>
      <c r="Y228" s="218">
        <f>Y225-'Vue Globale du Marché'!Y64</f>
        <v>0</v>
      </c>
      <c r="Z228" s="218">
        <f>Z225-'Vue Globale du Marché'!Z64</f>
        <v>0</v>
      </c>
      <c r="AA228" s="218">
        <f>AA225-'Vue Globale du Marché'!AA64</f>
        <v>0</v>
      </c>
      <c r="AB228" s="218">
        <f>AB225-'Vue Globale du Marché'!AB64</f>
        <v>0</v>
      </c>
      <c r="AC228" s="218">
        <f>AC225-'Vue Globale du Marché'!AC64</f>
        <v>0</v>
      </c>
      <c r="AD228" s="218">
        <f>AD225-'Vue Globale du Marché'!AD64</f>
        <v>0</v>
      </c>
      <c r="AE228" s="218">
        <f>AE225-'Vue Globale du Marché'!AE64</f>
        <v>0</v>
      </c>
      <c r="AF228" s="218">
        <f>AF225-'Vue Globale du Marché'!AF64</f>
        <v>0</v>
      </c>
      <c r="AG228" s="218">
        <f>AG225-'Vue Globale du Marché'!AG64</f>
        <v>0</v>
      </c>
      <c r="AH228" s="218">
        <f>AH225-'Vue Globale du Marché'!AH64</f>
        <v>0</v>
      </c>
      <c r="AI228" s="218">
        <f>AI225-'Vue Globale du Marché'!AI64</f>
        <v>0</v>
      </c>
      <c r="AJ228" s="218">
        <f>AJ225-'Vue Globale du Marché'!AJ64</f>
        <v>0</v>
      </c>
      <c r="AK228" s="218">
        <f>AK225-'Vue Globale du Marché'!AK64</f>
        <v>0</v>
      </c>
      <c r="AL228" s="218">
        <f>AL225-'Vue Globale du Marché'!AL64</f>
        <v>0</v>
      </c>
      <c r="AM228" s="218">
        <f>AM225-'Vue Globale du Marché'!AM64</f>
        <v>0</v>
      </c>
      <c r="AN228" s="218">
        <f>AN225-'Vue Globale du Marché'!AN64</f>
        <v>0</v>
      </c>
      <c r="AO228" s="218">
        <f>AO225-'Vue Globale du Marché'!AO64</f>
        <v>0</v>
      </c>
      <c r="AP228" s="218">
        <f>AP225-'Vue Globale du Marché'!AP64</f>
        <v>0</v>
      </c>
      <c r="AQ228" s="218">
        <f>AQ225-'Vue Globale du Marché'!AQ64</f>
        <v>0</v>
      </c>
      <c r="AR228" s="218">
        <f>AR225-'Vue Globale du Marché'!AR64</f>
        <v>0</v>
      </c>
      <c r="AS228" s="218">
        <f>AS225-'Vue Globale du Marché'!AS64</f>
        <v>0</v>
      </c>
      <c r="AT228" s="218">
        <f>AT225-'Vue Globale du Marché'!AT64</f>
        <v>0</v>
      </c>
      <c r="AU228" s="218">
        <f>AU225-'Vue Globale du Marché'!AU64</f>
        <v>0</v>
      </c>
      <c r="AV228" s="218">
        <f>AV225-'Vue Globale du Marché'!AV64</f>
        <v>0</v>
      </c>
      <c r="AW228" s="218">
        <f>AW225-'Vue Globale du Marché'!AW64</f>
        <v>0</v>
      </c>
      <c r="AX228" s="218">
        <f>AX225-'Vue Globale du Marché'!AX64</f>
        <v>0</v>
      </c>
      <c r="AY228" s="218"/>
      <c r="AZ228" s="218">
        <f>AZ225-'Vue Globale du Marché'!AZ64</f>
        <v>0</v>
      </c>
      <c r="BA228" s="218">
        <f>BA225-'Vue Globale du Marché'!BA64</f>
        <v>0</v>
      </c>
      <c r="BB228" s="218">
        <f>BB225-'Vue Globale du Marché'!BB64</f>
        <v>0</v>
      </c>
      <c r="BC228" s="218">
        <f>BC225-'Vue Globale du Marché'!BC64</f>
        <v>0</v>
      </c>
      <c r="BD228" s="218"/>
      <c r="BE228" s="218">
        <f>BE225-'Vue Globale du Marché'!BE64</f>
        <v>0</v>
      </c>
      <c r="BF228" s="218">
        <f>BF225-'Vue Globale du Marché'!BF64</f>
        <v>0</v>
      </c>
      <c r="BG228" s="218">
        <f>BG225-'Vue Globale du Marché'!BG64</f>
        <v>0</v>
      </c>
      <c r="BH228" s="218">
        <f>BH225-'Vue Globale du Marché'!BH64</f>
        <v>0</v>
      </c>
      <c r="BI228" s="218"/>
      <c r="BJ228" s="218">
        <f>BJ225-'Vue Globale du Marché'!BJ64</f>
        <v>0</v>
      </c>
      <c r="BK228" s="218">
        <f>BK225-'Vue Globale du Marché'!BK64</f>
        <v>0</v>
      </c>
      <c r="BL228" s="218">
        <f>BL225-'Vue Globale du Marché'!BL64</f>
        <v>0</v>
      </c>
      <c r="BM228" s="218">
        <f>BM225-'Vue Globale du Marché'!BM64</f>
        <v>0</v>
      </c>
      <c r="BN228" s="218"/>
      <c r="BO228" s="218">
        <f>BO225-'Vue Globale du Marché'!BO64</f>
        <v>0</v>
      </c>
      <c r="BP228" s="218">
        <f>BP225-'Vue Globale du Marché'!BP64</f>
        <v>0</v>
      </c>
      <c r="BQ228" s="218">
        <f>BQ225-'Vue Globale du Marché'!BQ64</f>
        <v>0</v>
      </c>
    </row>
    <row r="229" spans="2:69" x14ac:dyDescent="0.35">
      <c r="B229" s="3" t="s">
        <v>91</v>
      </c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6"/>
      <c r="AZ229" s="208"/>
      <c r="BA229" s="208"/>
      <c r="BB229" s="208"/>
      <c r="BC229" s="208"/>
      <c r="BD229" s="206"/>
      <c r="BE229" s="208"/>
      <c r="BF229" s="208"/>
      <c r="BG229" s="208"/>
      <c r="BH229" s="208"/>
      <c r="BI229" s="206"/>
      <c r="BJ229" s="208"/>
      <c r="BK229" s="208"/>
      <c r="BL229" s="208"/>
      <c r="BM229" s="208"/>
      <c r="BN229" s="206"/>
      <c r="BO229" s="208"/>
      <c r="BP229" s="208"/>
      <c r="BQ229" s="208"/>
    </row>
    <row r="230" spans="2:69" x14ac:dyDescent="0.35">
      <c r="B230" s="1" t="str">
        <f>B226</f>
        <v>AIRTEL</v>
      </c>
      <c r="C230" s="209">
        <f>IF(ISERROR(C226/C$225),0,C226/C$225)</f>
        <v>0</v>
      </c>
      <c r="D230" s="209">
        <f t="shared" ref="D230:AL230" si="329">IF(ISERROR(D226/D$225),0,D226/D$225)</f>
        <v>0</v>
      </c>
      <c r="E230" s="209">
        <f t="shared" si="329"/>
        <v>0</v>
      </c>
      <c r="F230" s="209">
        <f t="shared" si="329"/>
        <v>0</v>
      </c>
      <c r="G230" s="209">
        <f t="shared" si="329"/>
        <v>0</v>
      </c>
      <c r="H230" s="209">
        <f t="shared" si="329"/>
        <v>0</v>
      </c>
      <c r="I230" s="209">
        <f t="shared" si="329"/>
        <v>0</v>
      </c>
      <c r="J230" s="209">
        <f t="shared" si="329"/>
        <v>0</v>
      </c>
      <c r="K230" s="209">
        <f t="shared" si="329"/>
        <v>0</v>
      </c>
      <c r="L230" s="209">
        <f t="shared" si="329"/>
        <v>0</v>
      </c>
      <c r="M230" s="209">
        <f t="shared" si="329"/>
        <v>0</v>
      </c>
      <c r="N230" s="209">
        <f t="shared" si="329"/>
        <v>0</v>
      </c>
      <c r="O230" s="209">
        <f t="shared" si="329"/>
        <v>0</v>
      </c>
      <c r="P230" s="209">
        <f t="shared" si="329"/>
        <v>0</v>
      </c>
      <c r="Q230" s="209">
        <f t="shared" si="329"/>
        <v>0</v>
      </c>
      <c r="R230" s="209">
        <f t="shared" si="329"/>
        <v>0</v>
      </c>
      <c r="S230" s="209">
        <f t="shared" si="329"/>
        <v>0</v>
      </c>
      <c r="T230" s="209">
        <f t="shared" si="329"/>
        <v>0</v>
      </c>
      <c r="U230" s="209">
        <f t="shared" si="329"/>
        <v>0</v>
      </c>
      <c r="V230" s="209">
        <f t="shared" si="329"/>
        <v>0</v>
      </c>
      <c r="W230" s="209">
        <f t="shared" si="329"/>
        <v>0</v>
      </c>
      <c r="X230" s="209">
        <f t="shared" si="329"/>
        <v>0</v>
      </c>
      <c r="Y230" s="209">
        <f t="shared" si="329"/>
        <v>0</v>
      </c>
      <c r="Z230" s="209">
        <f t="shared" si="329"/>
        <v>0</v>
      </c>
      <c r="AA230" s="209">
        <f t="shared" si="329"/>
        <v>0</v>
      </c>
      <c r="AB230" s="209">
        <f t="shared" si="329"/>
        <v>0</v>
      </c>
      <c r="AC230" s="209">
        <f t="shared" si="329"/>
        <v>0</v>
      </c>
      <c r="AD230" s="209">
        <f t="shared" si="329"/>
        <v>0</v>
      </c>
      <c r="AE230" s="209">
        <f t="shared" si="329"/>
        <v>0</v>
      </c>
      <c r="AF230" s="209">
        <f t="shared" si="329"/>
        <v>0</v>
      </c>
      <c r="AG230" s="209">
        <f t="shared" si="329"/>
        <v>0</v>
      </c>
      <c r="AH230" s="209">
        <f t="shared" si="329"/>
        <v>0</v>
      </c>
      <c r="AI230" s="209">
        <f t="shared" si="329"/>
        <v>0</v>
      </c>
      <c r="AJ230" s="209">
        <f t="shared" si="329"/>
        <v>0</v>
      </c>
      <c r="AK230" s="209">
        <f t="shared" si="329"/>
        <v>0</v>
      </c>
      <c r="AL230" s="209">
        <f t="shared" si="329"/>
        <v>0</v>
      </c>
      <c r="AM230" s="209">
        <f t="shared" ref="AM230:AX230" si="330">IF(ISERROR(AM226/AM$225),0,AM226/AM$225)</f>
        <v>0</v>
      </c>
      <c r="AN230" s="209">
        <f t="shared" si="330"/>
        <v>0</v>
      </c>
      <c r="AO230" s="209">
        <f t="shared" si="330"/>
        <v>0</v>
      </c>
      <c r="AP230" s="209">
        <f t="shared" si="330"/>
        <v>0</v>
      </c>
      <c r="AQ230" s="209">
        <f t="shared" si="330"/>
        <v>0</v>
      </c>
      <c r="AR230" s="209">
        <f t="shared" si="330"/>
        <v>0</v>
      </c>
      <c r="AS230" s="209">
        <f t="shared" si="330"/>
        <v>0</v>
      </c>
      <c r="AT230" s="209">
        <f t="shared" si="330"/>
        <v>0</v>
      </c>
      <c r="AU230" s="209">
        <f t="shared" si="330"/>
        <v>0</v>
      </c>
      <c r="AV230" s="209">
        <f t="shared" si="330"/>
        <v>0</v>
      </c>
      <c r="AW230" s="209">
        <f t="shared" si="330"/>
        <v>0</v>
      </c>
      <c r="AX230" s="209">
        <f t="shared" si="330"/>
        <v>0</v>
      </c>
      <c r="AY230" s="206"/>
      <c r="AZ230" s="209">
        <f t="shared" ref="AZ230:BC231" si="331">IF(ISERROR(AZ226/AZ$225),0,AZ226/AZ$225)</f>
        <v>0</v>
      </c>
      <c r="BA230" s="209">
        <f t="shared" si="331"/>
        <v>0</v>
      </c>
      <c r="BB230" s="209">
        <f t="shared" si="331"/>
        <v>0</v>
      </c>
      <c r="BC230" s="209">
        <f t="shared" si="331"/>
        <v>0</v>
      </c>
      <c r="BD230" s="206"/>
      <c r="BE230" s="209">
        <f t="shared" ref="BE230:BH231" si="332">IF(ISERROR(BE226/BE$225),0,BE226/BE$225)</f>
        <v>0</v>
      </c>
      <c r="BF230" s="209">
        <f t="shared" si="332"/>
        <v>0</v>
      </c>
      <c r="BG230" s="209">
        <f t="shared" si="332"/>
        <v>0</v>
      </c>
      <c r="BH230" s="209">
        <f t="shared" si="332"/>
        <v>0</v>
      </c>
      <c r="BI230" s="210"/>
      <c r="BJ230" s="209">
        <f t="shared" ref="BJ230:BM231" si="333">IF(ISERROR(BJ226/BJ$225),0,BJ226/BJ$225)</f>
        <v>0</v>
      </c>
      <c r="BK230" s="209">
        <f t="shared" si="333"/>
        <v>0</v>
      </c>
      <c r="BL230" s="209">
        <f t="shared" si="333"/>
        <v>0</v>
      </c>
      <c r="BM230" s="209">
        <f t="shared" si="333"/>
        <v>0</v>
      </c>
      <c r="BN230" s="210"/>
      <c r="BO230" s="209">
        <f t="shared" ref="BO230:BQ231" si="334">IF(ISERROR(BO226/BO$225),0,BO226/BO$225)</f>
        <v>0</v>
      </c>
      <c r="BP230" s="209">
        <f t="shared" si="334"/>
        <v>0</v>
      </c>
      <c r="BQ230" s="209">
        <f t="shared" si="334"/>
        <v>0</v>
      </c>
    </row>
    <row r="231" spans="2:69" x14ac:dyDescent="0.35">
      <c r="B231" s="1" t="str">
        <f>B227</f>
        <v>MTN</v>
      </c>
      <c r="C231" s="209">
        <f>IF(ISERROR(C227/C$225),0,C227/C$225)</f>
        <v>0</v>
      </c>
      <c r="D231" s="209">
        <f t="shared" ref="D231:AL231" si="335">IF(ISERROR(D227/D$225),0,D227/D$225)</f>
        <v>0</v>
      </c>
      <c r="E231" s="209">
        <f t="shared" si="335"/>
        <v>0</v>
      </c>
      <c r="F231" s="209">
        <f t="shared" si="335"/>
        <v>0</v>
      </c>
      <c r="G231" s="209">
        <f t="shared" si="335"/>
        <v>0</v>
      </c>
      <c r="H231" s="209">
        <f t="shared" si="335"/>
        <v>0</v>
      </c>
      <c r="I231" s="209">
        <f t="shared" si="335"/>
        <v>0</v>
      </c>
      <c r="J231" s="209">
        <f t="shared" si="335"/>
        <v>0</v>
      </c>
      <c r="K231" s="209">
        <f t="shared" si="335"/>
        <v>0</v>
      </c>
      <c r="L231" s="209">
        <f t="shared" si="335"/>
        <v>0</v>
      </c>
      <c r="M231" s="209">
        <f t="shared" si="335"/>
        <v>0</v>
      </c>
      <c r="N231" s="209">
        <f t="shared" si="335"/>
        <v>0</v>
      </c>
      <c r="O231" s="209">
        <f t="shared" si="335"/>
        <v>0</v>
      </c>
      <c r="P231" s="209">
        <f t="shared" si="335"/>
        <v>0</v>
      </c>
      <c r="Q231" s="209">
        <f t="shared" si="335"/>
        <v>0</v>
      </c>
      <c r="R231" s="209">
        <f t="shared" si="335"/>
        <v>0</v>
      </c>
      <c r="S231" s="209">
        <f t="shared" si="335"/>
        <v>0</v>
      </c>
      <c r="T231" s="209">
        <f t="shared" si="335"/>
        <v>0</v>
      </c>
      <c r="U231" s="209">
        <f t="shared" si="335"/>
        <v>0</v>
      </c>
      <c r="V231" s="209">
        <f t="shared" si="335"/>
        <v>0</v>
      </c>
      <c r="W231" s="209">
        <f t="shared" si="335"/>
        <v>0</v>
      </c>
      <c r="X231" s="209">
        <f t="shared" si="335"/>
        <v>0</v>
      </c>
      <c r="Y231" s="209">
        <f t="shared" si="335"/>
        <v>0</v>
      </c>
      <c r="Z231" s="209">
        <f t="shared" si="335"/>
        <v>0</v>
      </c>
      <c r="AA231" s="209">
        <f t="shared" si="335"/>
        <v>0</v>
      </c>
      <c r="AB231" s="209">
        <f t="shared" si="335"/>
        <v>0</v>
      </c>
      <c r="AC231" s="209">
        <f t="shared" si="335"/>
        <v>0</v>
      </c>
      <c r="AD231" s="209">
        <f t="shared" si="335"/>
        <v>0</v>
      </c>
      <c r="AE231" s="209">
        <f t="shared" si="335"/>
        <v>0</v>
      </c>
      <c r="AF231" s="209">
        <f t="shared" si="335"/>
        <v>0</v>
      </c>
      <c r="AG231" s="209">
        <f t="shared" si="335"/>
        <v>0</v>
      </c>
      <c r="AH231" s="209">
        <f t="shared" si="335"/>
        <v>0</v>
      </c>
      <c r="AI231" s="209">
        <f t="shared" si="335"/>
        <v>0</v>
      </c>
      <c r="AJ231" s="209">
        <f t="shared" si="335"/>
        <v>0</v>
      </c>
      <c r="AK231" s="209">
        <f t="shared" si="335"/>
        <v>0</v>
      </c>
      <c r="AL231" s="209">
        <f t="shared" si="335"/>
        <v>0</v>
      </c>
      <c r="AM231" s="209">
        <f t="shared" ref="AM231:AX231" si="336">IF(ISERROR(AM227/AM$225),0,AM227/AM$225)</f>
        <v>0</v>
      </c>
      <c r="AN231" s="209">
        <f t="shared" si="336"/>
        <v>0</v>
      </c>
      <c r="AO231" s="209">
        <f t="shared" si="336"/>
        <v>0</v>
      </c>
      <c r="AP231" s="209">
        <f t="shared" si="336"/>
        <v>0</v>
      </c>
      <c r="AQ231" s="209">
        <f t="shared" si="336"/>
        <v>0</v>
      </c>
      <c r="AR231" s="209">
        <f t="shared" si="336"/>
        <v>0</v>
      </c>
      <c r="AS231" s="209">
        <f t="shared" si="336"/>
        <v>0</v>
      </c>
      <c r="AT231" s="209">
        <f t="shared" si="336"/>
        <v>0</v>
      </c>
      <c r="AU231" s="209">
        <f t="shared" si="336"/>
        <v>0</v>
      </c>
      <c r="AV231" s="209">
        <f t="shared" si="336"/>
        <v>0</v>
      </c>
      <c r="AW231" s="209">
        <f t="shared" si="336"/>
        <v>0</v>
      </c>
      <c r="AX231" s="209">
        <f t="shared" si="336"/>
        <v>0</v>
      </c>
      <c r="AY231" s="206"/>
      <c r="AZ231" s="209">
        <f t="shared" si="331"/>
        <v>0</v>
      </c>
      <c r="BA231" s="209">
        <f t="shared" si="331"/>
        <v>0</v>
      </c>
      <c r="BB231" s="209">
        <f t="shared" si="331"/>
        <v>0</v>
      </c>
      <c r="BC231" s="209">
        <f t="shared" si="331"/>
        <v>0</v>
      </c>
      <c r="BD231" s="206"/>
      <c r="BE231" s="209">
        <f t="shared" si="332"/>
        <v>0</v>
      </c>
      <c r="BF231" s="209">
        <f t="shared" si="332"/>
        <v>0</v>
      </c>
      <c r="BG231" s="209">
        <f t="shared" si="332"/>
        <v>0</v>
      </c>
      <c r="BH231" s="209">
        <f t="shared" si="332"/>
        <v>0</v>
      </c>
      <c r="BI231" s="210"/>
      <c r="BJ231" s="209">
        <f t="shared" si="333"/>
        <v>0</v>
      </c>
      <c r="BK231" s="209">
        <f t="shared" si="333"/>
        <v>0</v>
      </c>
      <c r="BL231" s="209">
        <f t="shared" si="333"/>
        <v>0</v>
      </c>
      <c r="BM231" s="209">
        <f t="shared" si="333"/>
        <v>0</v>
      </c>
      <c r="BN231" s="210"/>
      <c r="BO231" s="209">
        <f t="shared" si="334"/>
        <v>0</v>
      </c>
      <c r="BP231" s="209">
        <f t="shared" si="334"/>
        <v>0</v>
      </c>
      <c r="BQ231" s="209">
        <f t="shared" si="334"/>
        <v>0</v>
      </c>
    </row>
    <row r="232" spans="2:69" x14ac:dyDescent="0.35">
      <c r="B232" s="22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206"/>
      <c r="AZ232" s="93"/>
      <c r="BA232" s="93"/>
      <c r="BB232" s="93"/>
      <c r="BC232" s="93"/>
      <c r="BD232" s="206"/>
      <c r="BE232" s="93"/>
      <c r="BF232" s="93"/>
      <c r="BG232" s="93"/>
      <c r="BH232" s="93"/>
      <c r="BI232" s="206"/>
      <c r="BJ232" s="93"/>
      <c r="BK232" s="93"/>
      <c r="BL232" s="93"/>
      <c r="BM232" s="93"/>
      <c r="BN232" s="206"/>
      <c r="BO232" s="93"/>
      <c r="BP232" s="93"/>
      <c r="BQ232" s="93"/>
    </row>
    <row r="233" spans="2:69" x14ac:dyDescent="0.35">
      <c r="B233" s="21" t="s">
        <v>43</v>
      </c>
      <c r="C233" s="57">
        <f t="shared" ref="C233:AJ233" si="337">SUM(C234:C235)</f>
        <v>0</v>
      </c>
      <c r="D233" s="57">
        <f t="shared" si="337"/>
        <v>0</v>
      </c>
      <c r="E233" s="57">
        <f t="shared" si="337"/>
        <v>0</v>
      </c>
      <c r="F233" s="57">
        <f t="shared" si="337"/>
        <v>0</v>
      </c>
      <c r="G233" s="57">
        <f t="shared" si="337"/>
        <v>0</v>
      </c>
      <c r="H233" s="57">
        <f t="shared" si="337"/>
        <v>0</v>
      </c>
      <c r="I233" s="57">
        <f t="shared" si="337"/>
        <v>0</v>
      </c>
      <c r="J233" s="57">
        <f t="shared" si="337"/>
        <v>0</v>
      </c>
      <c r="K233" s="57">
        <f t="shared" si="337"/>
        <v>0</v>
      </c>
      <c r="L233" s="57">
        <f t="shared" si="337"/>
        <v>0</v>
      </c>
      <c r="M233" s="57">
        <f t="shared" si="337"/>
        <v>0</v>
      </c>
      <c r="N233" s="57">
        <f t="shared" si="337"/>
        <v>0</v>
      </c>
      <c r="O233" s="57">
        <f t="shared" si="337"/>
        <v>0</v>
      </c>
      <c r="P233" s="57">
        <f t="shared" si="337"/>
        <v>0</v>
      </c>
      <c r="Q233" s="57">
        <f t="shared" si="337"/>
        <v>0</v>
      </c>
      <c r="R233" s="57">
        <f t="shared" si="337"/>
        <v>0</v>
      </c>
      <c r="S233" s="57">
        <f t="shared" si="337"/>
        <v>0</v>
      </c>
      <c r="T233" s="57">
        <f t="shared" si="337"/>
        <v>0</v>
      </c>
      <c r="U233" s="57">
        <f t="shared" si="337"/>
        <v>0</v>
      </c>
      <c r="V233" s="57">
        <f t="shared" si="337"/>
        <v>0</v>
      </c>
      <c r="W233" s="57">
        <f t="shared" si="337"/>
        <v>1279.7729184188393</v>
      </c>
      <c r="X233" s="57">
        <f t="shared" si="337"/>
        <v>1782.8006626999997</v>
      </c>
      <c r="Y233" s="57">
        <f t="shared" si="337"/>
        <v>908.74684059999981</v>
      </c>
      <c r="Z233" s="57">
        <f t="shared" si="337"/>
        <v>397.8973909</v>
      </c>
      <c r="AA233" s="57">
        <f t="shared" si="337"/>
        <v>308.91505299999994</v>
      </c>
      <c r="AB233" s="57">
        <f t="shared" si="337"/>
        <v>174.51599999999999</v>
      </c>
      <c r="AC233" s="57">
        <f t="shared" si="337"/>
        <v>296.55</v>
      </c>
      <c r="AD233" s="57">
        <f t="shared" si="337"/>
        <v>319.17577619999997</v>
      </c>
      <c r="AE233" s="57">
        <f t="shared" si="337"/>
        <v>276.57695380000001</v>
      </c>
      <c r="AF233" s="57">
        <f t="shared" si="337"/>
        <v>46.256999999999998</v>
      </c>
      <c r="AG233" s="57">
        <f t="shared" si="337"/>
        <v>197.643</v>
      </c>
      <c r="AH233" s="57">
        <f t="shared" si="337"/>
        <v>0</v>
      </c>
      <c r="AI233" s="57">
        <f t="shared" si="337"/>
        <v>0</v>
      </c>
      <c r="AJ233" s="57">
        <f t="shared" si="337"/>
        <v>0</v>
      </c>
      <c r="AK233" s="57">
        <f t="shared" ref="AK233:AW233" si="338">SUM(AK234:AK235)</f>
        <v>0</v>
      </c>
      <c r="AL233" s="57">
        <f t="shared" ref="AL233:AX233" si="339">SUM(AL234:AL235)</f>
        <v>0</v>
      </c>
      <c r="AM233" s="57">
        <f t="shared" si="338"/>
        <v>0</v>
      </c>
      <c r="AN233" s="57">
        <f t="shared" si="339"/>
        <v>0</v>
      </c>
      <c r="AO233" s="57">
        <f t="shared" si="338"/>
        <v>0</v>
      </c>
      <c r="AP233" s="57">
        <f t="shared" si="339"/>
        <v>0</v>
      </c>
      <c r="AQ233" s="57">
        <f t="shared" si="338"/>
        <v>0</v>
      </c>
      <c r="AR233" s="57">
        <f t="shared" si="339"/>
        <v>0</v>
      </c>
      <c r="AS233" s="57">
        <f t="shared" si="338"/>
        <v>0</v>
      </c>
      <c r="AT233" s="57">
        <f t="shared" si="339"/>
        <v>0</v>
      </c>
      <c r="AU233" s="57">
        <f t="shared" si="338"/>
        <v>0</v>
      </c>
      <c r="AV233" s="57">
        <f t="shared" si="339"/>
        <v>0</v>
      </c>
      <c r="AW233" s="57">
        <f t="shared" si="338"/>
        <v>0</v>
      </c>
      <c r="AX233" s="57">
        <f t="shared" si="339"/>
        <v>0</v>
      </c>
      <c r="AY233" s="206"/>
      <c r="AZ233" s="57">
        <f>SUM(AZ234:AZ235)</f>
        <v>0</v>
      </c>
      <c r="BA233" s="57">
        <f>SUM(BA234:BA235)</f>
        <v>0</v>
      </c>
      <c r="BB233" s="57">
        <f>SUM(BB234:BB235)</f>
        <v>1279.7729184188393</v>
      </c>
      <c r="BC233" s="57">
        <f>SUM(BC234:BC235)</f>
        <v>3089.4448941999995</v>
      </c>
      <c r="BD233" s="206"/>
      <c r="BE233" s="57">
        <f>SUM(BE234:BE235)</f>
        <v>779.98105299999997</v>
      </c>
      <c r="BF233" s="57">
        <f>SUM(BF234:BF235)</f>
        <v>642.00972999999988</v>
      </c>
      <c r="BG233" s="57">
        <f>SUM(BG234:BG235)</f>
        <v>197.643</v>
      </c>
      <c r="BH233" s="57">
        <f>SUM(BH234:BH235)</f>
        <v>0</v>
      </c>
      <c r="BI233" s="94"/>
      <c r="BJ233" s="57">
        <f>SUM(BJ234:BJ235)</f>
        <v>0</v>
      </c>
      <c r="BK233" s="57">
        <f>SUM(BK234:BK235)</f>
        <v>0</v>
      </c>
      <c r="BL233" s="57">
        <f>SUM(BL234:BL235)</f>
        <v>0</v>
      </c>
      <c r="BM233" s="57">
        <f>SUM(BM234:BM235)</f>
        <v>0</v>
      </c>
      <c r="BN233" s="216"/>
      <c r="BO233" s="57">
        <f>SUM(BO234:BO235)</f>
        <v>4369.2178126188392</v>
      </c>
      <c r="BP233" s="57">
        <f>SUM(BP234:BP235)</f>
        <v>1619.6337829999998</v>
      </c>
      <c r="BQ233" s="57">
        <f>SUM(BQ234:BQ235)</f>
        <v>0</v>
      </c>
    </row>
    <row r="234" spans="2:69" x14ac:dyDescent="0.35">
      <c r="B234" s="1" t="s">
        <v>1</v>
      </c>
      <c r="C234" s="219">
        <f>AIRTEL!C65</f>
        <v>0</v>
      </c>
      <c r="D234" s="219">
        <f>AIRTEL!D65</f>
        <v>0</v>
      </c>
      <c r="E234" s="219">
        <f>AIRTEL!E65</f>
        <v>0</v>
      </c>
      <c r="F234" s="219">
        <f>AIRTEL!F65</f>
        <v>0</v>
      </c>
      <c r="G234" s="219">
        <f>AIRTEL!G65</f>
        <v>0</v>
      </c>
      <c r="H234" s="219">
        <f>AIRTEL!H65</f>
        <v>0</v>
      </c>
      <c r="I234" s="219">
        <f>AIRTEL!I65</f>
        <v>0</v>
      </c>
      <c r="J234" s="219">
        <f>AIRTEL!J65</f>
        <v>0</v>
      </c>
      <c r="K234" s="219">
        <f>AIRTEL!K65</f>
        <v>0</v>
      </c>
      <c r="L234" s="219">
        <f>AIRTEL!L65</f>
        <v>0</v>
      </c>
      <c r="M234" s="219">
        <f>AIRTEL!M65</f>
        <v>0</v>
      </c>
      <c r="N234" s="219">
        <f>AIRTEL!N65</f>
        <v>0</v>
      </c>
      <c r="O234" s="219">
        <f>AIRTEL!O65</f>
        <v>0</v>
      </c>
      <c r="P234" s="219">
        <f>AIRTEL!P65</f>
        <v>0</v>
      </c>
      <c r="Q234" s="219">
        <f>AIRTEL!Q65</f>
        <v>0</v>
      </c>
      <c r="R234" s="219">
        <f>AIRTEL!R65</f>
        <v>0</v>
      </c>
      <c r="S234" s="219">
        <f>AIRTEL!S65</f>
        <v>0</v>
      </c>
      <c r="T234" s="219">
        <f>AIRTEL!T65</f>
        <v>0</v>
      </c>
      <c r="U234" s="219">
        <f>AIRTEL!U65</f>
        <v>0</v>
      </c>
      <c r="V234" s="219">
        <f>AIRTEL!V65</f>
        <v>0</v>
      </c>
      <c r="W234" s="219">
        <f>AIRTEL!W65</f>
        <v>1279.7729184188393</v>
      </c>
      <c r="X234" s="219">
        <f>AIRTEL!X65</f>
        <v>1782.8006626999997</v>
      </c>
      <c r="Y234" s="219">
        <f>AIRTEL!Y65</f>
        <v>908.74684059999981</v>
      </c>
      <c r="Z234" s="219">
        <f>AIRTEL!Z65</f>
        <v>397.8973909</v>
      </c>
      <c r="AA234" s="219">
        <f>AIRTEL!AA65</f>
        <v>308.91505299999994</v>
      </c>
      <c r="AB234" s="219">
        <f>AIRTEL!AB65</f>
        <v>174.51599999999999</v>
      </c>
      <c r="AC234" s="219">
        <f>AIRTEL!AC65</f>
        <v>296.55</v>
      </c>
      <c r="AD234" s="219">
        <f>AIRTEL!AD65</f>
        <v>319.17577619999997</v>
      </c>
      <c r="AE234" s="219">
        <f>AIRTEL!AE65</f>
        <v>276.57695380000001</v>
      </c>
      <c r="AF234" s="219">
        <f>AIRTEL!AF65</f>
        <v>46.256999999999998</v>
      </c>
      <c r="AG234" s="219">
        <f>AIRTEL!AG65</f>
        <v>197.643</v>
      </c>
      <c r="AH234" s="219">
        <f>AIRTEL!AH65</f>
        <v>0</v>
      </c>
      <c r="AI234" s="219">
        <f>AIRTEL!AI65</f>
        <v>0</v>
      </c>
      <c r="AJ234" s="219">
        <f>AIRTEL!AJ65</f>
        <v>0</v>
      </c>
      <c r="AK234" s="219">
        <f>AIRTEL!AK65</f>
        <v>0</v>
      </c>
      <c r="AL234" s="219">
        <f>AIRTEL!AL65</f>
        <v>0</v>
      </c>
      <c r="AM234" s="219">
        <f>AIRTEL!AM65</f>
        <v>0</v>
      </c>
      <c r="AN234" s="219">
        <f>AIRTEL!AN65</f>
        <v>0</v>
      </c>
      <c r="AO234" s="219">
        <f>AIRTEL!AO65</f>
        <v>0</v>
      </c>
      <c r="AP234" s="219">
        <f>AIRTEL!AP65</f>
        <v>0</v>
      </c>
      <c r="AQ234" s="219">
        <f>AIRTEL!AQ65</f>
        <v>0</v>
      </c>
      <c r="AR234" s="219">
        <f>AIRTEL!AR65</f>
        <v>0</v>
      </c>
      <c r="AS234" s="219">
        <f>AIRTEL!AS65</f>
        <v>0</v>
      </c>
      <c r="AT234" s="219">
        <f>AIRTEL!AT65</f>
        <v>0</v>
      </c>
      <c r="AU234" s="219">
        <f>AIRTEL!AU65</f>
        <v>0</v>
      </c>
      <c r="AV234" s="219">
        <f>AIRTEL!AV65</f>
        <v>0</v>
      </c>
      <c r="AW234" s="219">
        <f>AIRTEL!AW65</f>
        <v>0</v>
      </c>
      <c r="AX234" s="219">
        <f>AIRTEL!AX65</f>
        <v>0</v>
      </c>
      <c r="AY234" s="197"/>
      <c r="AZ234" s="219">
        <f>SUM(O234:Q234)</f>
        <v>0</v>
      </c>
      <c r="BA234" s="219">
        <f>SUM(R234:T234)</f>
        <v>0</v>
      </c>
      <c r="BB234" s="219">
        <f>SUM(U234:W234)</f>
        <v>1279.7729184188393</v>
      </c>
      <c r="BC234" s="219">
        <f>SUM(X234:Z234)</f>
        <v>3089.4448941999995</v>
      </c>
      <c r="BD234" s="212"/>
      <c r="BE234" s="219">
        <f>SUM(AA234:AC234)</f>
        <v>779.98105299999997</v>
      </c>
      <c r="BF234" s="219">
        <f>SUM(AD234:AF234)</f>
        <v>642.00972999999988</v>
      </c>
      <c r="BG234" s="219">
        <f>SUM(AG234:AI234)</f>
        <v>197.643</v>
      </c>
      <c r="BH234" s="219">
        <f>SUM(AJ234:AL234)</f>
        <v>0</v>
      </c>
      <c r="BI234" s="211"/>
      <c r="BJ234" s="219">
        <f>SUM(AM234:AO234)</f>
        <v>0</v>
      </c>
      <c r="BK234" s="219">
        <f>SUM(AP234:AR234)</f>
        <v>0</v>
      </c>
      <c r="BL234" s="219">
        <f>SUM(AS234:AU234)</f>
        <v>0</v>
      </c>
      <c r="BM234" s="219">
        <f>SUM(AV234:AX234)</f>
        <v>0</v>
      </c>
      <c r="BN234" s="212"/>
      <c r="BO234" s="219">
        <f>SUM(AZ234:BC234)</f>
        <v>4369.2178126188392</v>
      </c>
      <c r="BP234" s="219">
        <f>SUM(BE234:BH234)</f>
        <v>1619.6337829999998</v>
      </c>
      <c r="BQ234" s="219">
        <f>SUM(BJ234:BM234)</f>
        <v>0</v>
      </c>
    </row>
    <row r="235" spans="2:69" x14ac:dyDescent="0.35">
      <c r="B235" s="1" t="s">
        <v>0</v>
      </c>
      <c r="C235" s="219">
        <f>MTN!C65</f>
        <v>0</v>
      </c>
      <c r="D235" s="219">
        <f>MTN!D65</f>
        <v>0</v>
      </c>
      <c r="E235" s="219">
        <f>MTN!E65</f>
        <v>0</v>
      </c>
      <c r="F235" s="219">
        <f>MTN!F65</f>
        <v>0</v>
      </c>
      <c r="G235" s="219">
        <f>MTN!G65</f>
        <v>0</v>
      </c>
      <c r="H235" s="219">
        <f>MTN!H65</f>
        <v>0</v>
      </c>
      <c r="I235" s="219">
        <f>MTN!I65</f>
        <v>0</v>
      </c>
      <c r="J235" s="219">
        <f>MTN!J65</f>
        <v>0</v>
      </c>
      <c r="K235" s="219">
        <f>MTN!K65</f>
        <v>0</v>
      </c>
      <c r="L235" s="219">
        <f>MTN!L65</f>
        <v>0</v>
      </c>
      <c r="M235" s="219">
        <f>MTN!M65</f>
        <v>0</v>
      </c>
      <c r="N235" s="219">
        <f>MTN!N65</f>
        <v>0</v>
      </c>
      <c r="O235" s="219">
        <f>MTN!O65</f>
        <v>0</v>
      </c>
      <c r="P235" s="219">
        <f>MTN!P65</f>
        <v>0</v>
      </c>
      <c r="Q235" s="219">
        <f>MTN!Q65</f>
        <v>0</v>
      </c>
      <c r="R235" s="219">
        <f>MTN!R65</f>
        <v>0</v>
      </c>
      <c r="S235" s="219">
        <f>MTN!S65</f>
        <v>0</v>
      </c>
      <c r="T235" s="219">
        <f>MTN!T65</f>
        <v>0</v>
      </c>
      <c r="U235" s="219">
        <f>MTN!U65</f>
        <v>0</v>
      </c>
      <c r="V235" s="219">
        <f>MTN!V65</f>
        <v>0</v>
      </c>
      <c r="W235" s="219">
        <f>MTN!W65</f>
        <v>0</v>
      </c>
      <c r="X235" s="219">
        <f>MTN!X65</f>
        <v>0</v>
      </c>
      <c r="Y235" s="219">
        <f>MTN!Y65</f>
        <v>0</v>
      </c>
      <c r="Z235" s="219">
        <f>MTN!Z65</f>
        <v>0</v>
      </c>
      <c r="AA235" s="219">
        <f>MTN!AA65</f>
        <v>0</v>
      </c>
      <c r="AB235" s="219">
        <f>MTN!AB65</f>
        <v>0</v>
      </c>
      <c r="AC235" s="219">
        <f>MTN!AC65</f>
        <v>0</v>
      </c>
      <c r="AD235" s="219">
        <f>MTN!AD65</f>
        <v>0</v>
      </c>
      <c r="AE235" s="219">
        <f>MTN!AE65</f>
        <v>0</v>
      </c>
      <c r="AF235" s="219">
        <f>MTN!AF65</f>
        <v>0</v>
      </c>
      <c r="AG235" s="219">
        <f>MTN!AG65</f>
        <v>0</v>
      </c>
      <c r="AH235" s="219">
        <f>MTN!AH65</f>
        <v>0</v>
      </c>
      <c r="AI235" s="219">
        <f>MTN!AI65</f>
        <v>0</v>
      </c>
      <c r="AJ235" s="219">
        <f>MTN!AJ65</f>
        <v>0</v>
      </c>
      <c r="AK235" s="219">
        <f>MTN!AK65</f>
        <v>0</v>
      </c>
      <c r="AL235" s="219">
        <f>MTN!AL65</f>
        <v>0</v>
      </c>
      <c r="AM235" s="219">
        <f>MTN!AM65</f>
        <v>0</v>
      </c>
      <c r="AN235" s="219">
        <f>MTN!AN65</f>
        <v>0</v>
      </c>
      <c r="AO235" s="219">
        <f>MTN!AO65</f>
        <v>0</v>
      </c>
      <c r="AP235" s="219">
        <f>MTN!AP65</f>
        <v>0</v>
      </c>
      <c r="AQ235" s="219">
        <f>MTN!AQ65</f>
        <v>0</v>
      </c>
      <c r="AR235" s="219">
        <f>MTN!AR65</f>
        <v>0</v>
      </c>
      <c r="AS235" s="219">
        <f>MTN!AS65</f>
        <v>0</v>
      </c>
      <c r="AT235" s="219">
        <f>MTN!AT65</f>
        <v>0</v>
      </c>
      <c r="AU235" s="219">
        <f>MTN!AU65</f>
        <v>0</v>
      </c>
      <c r="AV235" s="219">
        <f>MTN!AV65</f>
        <v>0</v>
      </c>
      <c r="AW235" s="219">
        <f>MTN!AW65</f>
        <v>0</v>
      </c>
      <c r="AX235" s="219">
        <f>MTN!AX65</f>
        <v>0</v>
      </c>
      <c r="AY235" s="197"/>
      <c r="AZ235" s="219">
        <f>SUM(O235:Q235)</f>
        <v>0</v>
      </c>
      <c r="BA235" s="219">
        <f>SUM(R235:T235)</f>
        <v>0</v>
      </c>
      <c r="BB235" s="219">
        <f>SUM(U235:W235)</f>
        <v>0</v>
      </c>
      <c r="BC235" s="219">
        <f>SUM(X235:Z235)</f>
        <v>0</v>
      </c>
      <c r="BD235" s="212"/>
      <c r="BE235" s="219">
        <f>SUM(AA235:AC235)</f>
        <v>0</v>
      </c>
      <c r="BF235" s="219">
        <f>SUM(AD235:AF235)</f>
        <v>0</v>
      </c>
      <c r="BG235" s="219">
        <f>SUM(AG235:AI235)</f>
        <v>0</v>
      </c>
      <c r="BH235" s="219">
        <f>SUM(AJ235:AL235)</f>
        <v>0</v>
      </c>
      <c r="BI235" s="211"/>
      <c r="BJ235" s="219">
        <f>SUM(AM235:AO235)</f>
        <v>0</v>
      </c>
      <c r="BK235" s="219">
        <f>SUM(AP235:AR235)</f>
        <v>0</v>
      </c>
      <c r="BL235" s="219">
        <f>SUM(AS235:AU235)</f>
        <v>0</v>
      </c>
      <c r="BM235" s="219">
        <f>SUM(AV235:AX235)</f>
        <v>0</v>
      </c>
      <c r="BN235" s="212"/>
      <c r="BO235" s="219">
        <f>SUM(AZ235:BC235)</f>
        <v>0</v>
      </c>
      <c r="BP235" s="219">
        <f>SUM(BE235:BH235)</f>
        <v>0</v>
      </c>
      <c r="BQ235" s="219">
        <f>SUM(BJ235:BM235)</f>
        <v>0</v>
      </c>
    </row>
    <row r="236" spans="2:69" x14ac:dyDescent="0.35">
      <c r="C236" s="218">
        <f>C233-'Vue Globale du Marché'!C65</f>
        <v>0</v>
      </c>
      <c r="D236" s="218">
        <f>D233-'Vue Globale du Marché'!D65</f>
        <v>0</v>
      </c>
      <c r="E236" s="218">
        <f>E233-'Vue Globale du Marché'!E65</f>
        <v>0</v>
      </c>
      <c r="F236" s="218">
        <f>F233-'Vue Globale du Marché'!F65</f>
        <v>0</v>
      </c>
      <c r="G236" s="218">
        <f>G233-'Vue Globale du Marché'!G65</f>
        <v>0</v>
      </c>
      <c r="H236" s="218">
        <f>H233-'Vue Globale du Marché'!H65</f>
        <v>0</v>
      </c>
      <c r="I236" s="218">
        <f>I233-'Vue Globale du Marché'!I65</f>
        <v>0</v>
      </c>
      <c r="J236" s="218">
        <f>J233-'Vue Globale du Marché'!J65</f>
        <v>0</v>
      </c>
      <c r="K236" s="218">
        <f>K233-'Vue Globale du Marché'!K65</f>
        <v>0</v>
      </c>
      <c r="L236" s="218">
        <f>L233-'Vue Globale du Marché'!L65</f>
        <v>0</v>
      </c>
      <c r="M236" s="218">
        <f>M233-'Vue Globale du Marché'!M65</f>
        <v>0</v>
      </c>
      <c r="N236" s="218">
        <f>N233-'Vue Globale du Marché'!N65</f>
        <v>0</v>
      </c>
      <c r="O236" s="218">
        <f>O233-'Vue Globale du Marché'!O65</f>
        <v>0</v>
      </c>
      <c r="P236" s="218">
        <f>P233-'Vue Globale du Marché'!P65</f>
        <v>0</v>
      </c>
      <c r="Q236" s="218">
        <f>Q233-'Vue Globale du Marché'!Q65</f>
        <v>0</v>
      </c>
      <c r="R236" s="218">
        <f>R233-'Vue Globale du Marché'!R65</f>
        <v>0</v>
      </c>
      <c r="S236" s="218">
        <f>S233-'Vue Globale du Marché'!S65</f>
        <v>0</v>
      </c>
      <c r="T236" s="218">
        <f>T233-'Vue Globale du Marché'!T65</f>
        <v>0</v>
      </c>
      <c r="U236" s="218">
        <f>U233-'Vue Globale du Marché'!U65</f>
        <v>0</v>
      </c>
      <c r="V236" s="218">
        <f>V233-'Vue Globale du Marché'!V65</f>
        <v>0</v>
      </c>
      <c r="W236" s="218">
        <f>W233-'Vue Globale du Marché'!W65</f>
        <v>0</v>
      </c>
      <c r="X236" s="218">
        <f>X233-'Vue Globale du Marché'!X65</f>
        <v>0</v>
      </c>
      <c r="Y236" s="218">
        <f>Y233-'Vue Globale du Marché'!Y65</f>
        <v>0</v>
      </c>
      <c r="Z236" s="218">
        <f>Z233-'Vue Globale du Marché'!Z65</f>
        <v>0</v>
      </c>
      <c r="AA236" s="218">
        <f>AA233-'Vue Globale du Marché'!AA65</f>
        <v>0</v>
      </c>
      <c r="AB236" s="218">
        <f>AB233-'Vue Globale du Marché'!AB65</f>
        <v>0</v>
      </c>
      <c r="AC236" s="218">
        <f>AC233-'Vue Globale du Marché'!AC65</f>
        <v>0</v>
      </c>
      <c r="AD236" s="218">
        <f>AD233-'Vue Globale du Marché'!AD65</f>
        <v>0</v>
      </c>
      <c r="AE236" s="218">
        <f>AE233-'Vue Globale du Marché'!AE65</f>
        <v>0</v>
      </c>
      <c r="AF236" s="218">
        <f>AF233-'Vue Globale du Marché'!AF65</f>
        <v>0</v>
      </c>
      <c r="AG236" s="218">
        <f>AG233-'Vue Globale du Marché'!AG65</f>
        <v>0</v>
      </c>
      <c r="AH236" s="218">
        <f>AH233-'Vue Globale du Marché'!AH65</f>
        <v>0</v>
      </c>
      <c r="AI236" s="218">
        <f>AI233-'Vue Globale du Marché'!AI65</f>
        <v>0</v>
      </c>
      <c r="AJ236" s="218">
        <f>AJ233-'Vue Globale du Marché'!AJ65</f>
        <v>0</v>
      </c>
      <c r="AK236" s="218">
        <f>AK233-'Vue Globale du Marché'!AK65</f>
        <v>0</v>
      </c>
      <c r="AL236" s="218">
        <f>AL233-'Vue Globale du Marché'!AL65</f>
        <v>0</v>
      </c>
      <c r="AM236" s="218">
        <f>AM233-'Vue Globale du Marché'!AM65</f>
        <v>0</v>
      </c>
      <c r="AN236" s="218">
        <f>AN233-'Vue Globale du Marché'!AN65</f>
        <v>0</v>
      </c>
      <c r="AO236" s="218">
        <f>AO233-'Vue Globale du Marché'!AO65</f>
        <v>0</v>
      </c>
      <c r="AP236" s="218">
        <f>AP233-'Vue Globale du Marché'!AP65</f>
        <v>0</v>
      </c>
      <c r="AQ236" s="218">
        <f>AQ233-'Vue Globale du Marché'!AQ65</f>
        <v>0</v>
      </c>
      <c r="AR236" s="218">
        <f>AR233-'Vue Globale du Marché'!AR65</f>
        <v>0</v>
      </c>
      <c r="AS236" s="218">
        <f>AS233-'Vue Globale du Marché'!AS65</f>
        <v>0</v>
      </c>
      <c r="AT236" s="218">
        <f>AT233-'Vue Globale du Marché'!AT65</f>
        <v>0</v>
      </c>
      <c r="AU236" s="218">
        <f>AU233-'Vue Globale du Marché'!AU65</f>
        <v>0</v>
      </c>
      <c r="AV236" s="218">
        <f>AV233-'Vue Globale du Marché'!AV65</f>
        <v>0</v>
      </c>
      <c r="AW236" s="218">
        <f>AW233-'Vue Globale du Marché'!AW65</f>
        <v>0</v>
      </c>
      <c r="AX236" s="218">
        <f>AX233-'Vue Globale du Marché'!AX65</f>
        <v>0</v>
      </c>
      <c r="AY236" s="218"/>
      <c r="AZ236" s="218">
        <f>AZ233-'Vue Globale du Marché'!AZ65</f>
        <v>0</v>
      </c>
      <c r="BA236" s="218">
        <f>BA233-'Vue Globale du Marché'!BA65</f>
        <v>0</v>
      </c>
      <c r="BB236" s="218">
        <f>BB233-'Vue Globale du Marché'!BB65</f>
        <v>0</v>
      </c>
      <c r="BC236" s="218">
        <f>BC233-'Vue Globale du Marché'!BC65</f>
        <v>0</v>
      </c>
      <c r="BD236" s="218"/>
      <c r="BE236" s="218">
        <f>BE233-'Vue Globale du Marché'!BE65</f>
        <v>0</v>
      </c>
      <c r="BF236" s="218">
        <f>BF233-'Vue Globale du Marché'!BF65</f>
        <v>0</v>
      </c>
      <c r="BG236" s="218">
        <f>BG233-'Vue Globale du Marché'!BG65</f>
        <v>0</v>
      </c>
      <c r="BH236" s="218">
        <f>BH233-'Vue Globale du Marché'!BH65</f>
        <v>0</v>
      </c>
      <c r="BI236" s="218"/>
      <c r="BJ236" s="218">
        <f>BJ233-'Vue Globale du Marché'!BJ65</f>
        <v>0</v>
      </c>
      <c r="BK236" s="218">
        <f>BK233-'Vue Globale du Marché'!BK65</f>
        <v>0</v>
      </c>
      <c r="BL236" s="218">
        <f>BL233-'Vue Globale du Marché'!BL65</f>
        <v>0</v>
      </c>
      <c r="BM236" s="218">
        <f>BM233-'Vue Globale du Marché'!BM65</f>
        <v>0</v>
      </c>
      <c r="BN236" s="218"/>
      <c r="BO236" s="218">
        <f>BO233-'Vue Globale du Marché'!BO65</f>
        <v>0</v>
      </c>
      <c r="BP236" s="218">
        <f>BP233-'Vue Globale du Marché'!BP65</f>
        <v>0</v>
      </c>
      <c r="BQ236" s="218">
        <f>BQ233-'Vue Globale du Marché'!BQ65</f>
        <v>0</v>
      </c>
    </row>
    <row r="237" spans="2:69" x14ac:dyDescent="0.35">
      <c r="B237" s="3" t="s">
        <v>90</v>
      </c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206"/>
      <c r="AZ237" s="93"/>
      <c r="BA237" s="93"/>
      <c r="BB237" s="93"/>
      <c r="BC237" s="93"/>
      <c r="BD237" s="206"/>
      <c r="BE237" s="93"/>
      <c r="BF237" s="93"/>
      <c r="BG237" s="93"/>
      <c r="BH237" s="93"/>
      <c r="BI237" s="206"/>
      <c r="BJ237" s="93"/>
      <c r="BK237" s="93"/>
      <c r="BL237" s="93"/>
      <c r="BM237" s="93"/>
      <c r="BN237" s="206"/>
      <c r="BO237" s="93"/>
      <c r="BP237" s="93"/>
      <c r="BQ237" s="93"/>
    </row>
    <row r="238" spans="2:69" x14ac:dyDescent="0.35">
      <c r="B238" s="1" t="str">
        <f>B234</f>
        <v>AIRTEL</v>
      </c>
      <c r="C238" s="209">
        <f>IF(ISERROR(C234/C$233),0,C234/C$233)</f>
        <v>0</v>
      </c>
      <c r="D238" s="209">
        <f t="shared" ref="D238:AL238" si="340">IF(ISERROR(D234/D$233),0,D234/D$233)</f>
        <v>0</v>
      </c>
      <c r="E238" s="209">
        <f t="shared" si="340"/>
        <v>0</v>
      </c>
      <c r="F238" s="209">
        <f t="shared" si="340"/>
        <v>0</v>
      </c>
      <c r="G238" s="209">
        <f t="shared" si="340"/>
        <v>0</v>
      </c>
      <c r="H238" s="209">
        <f t="shared" si="340"/>
        <v>0</v>
      </c>
      <c r="I238" s="209">
        <f t="shared" si="340"/>
        <v>0</v>
      </c>
      <c r="J238" s="209">
        <f t="shared" si="340"/>
        <v>0</v>
      </c>
      <c r="K238" s="209">
        <f t="shared" si="340"/>
        <v>0</v>
      </c>
      <c r="L238" s="209">
        <f t="shared" si="340"/>
        <v>0</v>
      </c>
      <c r="M238" s="209">
        <f t="shared" si="340"/>
        <v>0</v>
      </c>
      <c r="N238" s="209">
        <f t="shared" si="340"/>
        <v>0</v>
      </c>
      <c r="O238" s="209">
        <f t="shared" si="340"/>
        <v>0</v>
      </c>
      <c r="P238" s="209">
        <f t="shared" si="340"/>
        <v>0</v>
      </c>
      <c r="Q238" s="209">
        <f t="shared" si="340"/>
        <v>0</v>
      </c>
      <c r="R238" s="209">
        <f t="shared" si="340"/>
        <v>0</v>
      </c>
      <c r="S238" s="209">
        <f t="shared" si="340"/>
        <v>0</v>
      </c>
      <c r="T238" s="209">
        <f t="shared" si="340"/>
        <v>0</v>
      </c>
      <c r="U238" s="209">
        <f t="shared" si="340"/>
        <v>0</v>
      </c>
      <c r="V238" s="209">
        <f t="shared" si="340"/>
        <v>0</v>
      </c>
      <c r="W238" s="209">
        <f t="shared" si="340"/>
        <v>1</v>
      </c>
      <c r="X238" s="209">
        <f t="shared" si="340"/>
        <v>1</v>
      </c>
      <c r="Y238" s="209">
        <f t="shared" si="340"/>
        <v>1</v>
      </c>
      <c r="Z238" s="209">
        <f t="shared" si="340"/>
        <v>1</v>
      </c>
      <c r="AA238" s="209">
        <f t="shared" si="340"/>
        <v>1</v>
      </c>
      <c r="AB238" s="209">
        <f t="shared" si="340"/>
        <v>1</v>
      </c>
      <c r="AC238" s="209">
        <f t="shared" si="340"/>
        <v>1</v>
      </c>
      <c r="AD238" s="209">
        <f t="shared" si="340"/>
        <v>1</v>
      </c>
      <c r="AE238" s="209">
        <f t="shared" si="340"/>
        <v>1</v>
      </c>
      <c r="AF238" s="209">
        <f t="shared" si="340"/>
        <v>1</v>
      </c>
      <c r="AG238" s="209">
        <f t="shared" si="340"/>
        <v>1</v>
      </c>
      <c r="AH238" s="209">
        <f t="shared" si="340"/>
        <v>0</v>
      </c>
      <c r="AI238" s="209">
        <f t="shared" si="340"/>
        <v>0</v>
      </c>
      <c r="AJ238" s="209">
        <f t="shared" si="340"/>
        <v>0</v>
      </c>
      <c r="AK238" s="209">
        <f t="shared" si="340"/>
        <v>0</v>
      </c>
      <c r="AL238" s="209">
        <f t="shared" si="340"/>
        <v>0</v>
      </c>
      <c r="AM238" s="209">
        <f t="shared" ref="AM238:AX238" si="341">IF(ISERROR(AM234/AM$233),0,AM234/AM$233)</f>
        <v>0</v>
      </c>
      <c r="AN238" s="209">
        <f t="shared" si="341"/>
        <v>0</v>
      </c>
      <c r="AO238" s="209">
        <f t="shared" si="341"/>
        <v>0</v>
      </c>
      <c r="AP238" s="209">
        <f t="shared" si="341"/>
        <v>0</v>
      </c>
      <c r="AQ238" s="209">
        <f t="shared" si="341"/>
        <v>0</v>
      </c>
      <c r="AR238" s="209">
        <f t="shared" si="341"/>
        <v>0</v>
      </c>
      <c r="AS238" s="209">
        <f t="shared" si="341"/>
        <v>0</v>
      </c>
      <c r="AT238" s="209">
        <f t="shared" si="341"/>
        <v>0</v>
      </c>
      <c r="AU238" s="209">
        <f t="shared" si="341"/>
        <v>0</v>
      </c>
      <c r="AV238" s="209">
        <f t="shared" si="341"/>
        <v>0</v>
      </c>
      <c r="AW238" s="209">
        <f t="shared" si="341"/>
        <v>0</v>
      </c>
      <c r="AX238" s="209">
        <f t="shared" si="341"/>
        <v>0</v>
      </c>
      <c r="AY238" s="206"/>
      <c r="AZ238" s="209">
        <f t="shared" ref="AZ238:BC239" si="342">IF(ISERROR(AZ234/AZ$233),0,AZ234/AZ$233)</f>
        <v>0</v>
      </c>
      <c r="BA238" s="209">
        <f t="shared" si="342"/>
        <v>0</v>
      </c>
      <c r="BB238" s="209">
        <f t="shared" si="342"/>
        <v>1</v>
      </c>
      <c r="BC238" s="209">
        <f t="shared" si="342"/>
        <v>1</v>
      </c>
      <c r="BD238" s="206"/>
      <c r="BE238" s="209">
        <f t="shared" ref="BE238:BH239" si="343">IF(ISERROR(BE234/BE$233),0,BE234/BE$233)</f>
        <v>1</v>
      </c>
      <c r="BF238" s="209">
        <f t="shared" si="343"/>
        <v>1</v>
      </c>
      <c r="BG238" s="209">
        <f t="shared" si="343"/>
        <v>1</v>
      </c>
      <c r="BH238" s="209">
        <f t="shared" si="343"/>
        <v>0</v>
      </c>
      <c r="BI238" s="210"/>
      <c r="BJ238" s="209">
        <f t="shared" ref="BJ238:BM239" si="344">IF(ISERROR(BJ234/BJ$233),0,BJ234/BJ$233)</f>
        <v>0</v>
      </c>
      <c r="BK238" s="209">
        <f t="shared" si="344"/>
        <v>0</v>
      </c>
      <c r="BL238" s="209">
        <f t="shared" si="344"/>
        <v>0</v>
      </c>
      <c r="BM238" s="209">
        <f t="shared" si="344"/>
        <v>0</v>
      </c>
      <c r="BN238" s="210"/>
      <c r="BO238" s="209">
        <f t="shared" ref="BO238:BQ239" si="345">IF(ISERROR(BO234/BO$233),0,BO234/BO$233)</f>
        <v>1</v>
      </c>
      <c r="BP238" s="209">
        <f t="shared" si="345"/>
        <v>1</v>
      </c>
      <c r="BQ238" s="209">
        <f t="shared" si="345"/>
        <v>0</v>
      </c>
    </row>
    <row r="239" spans="2:69" x14ac:dyDescent="0.35">
      <c r="B239" s="1" t="str">
        <f>B235</f>
        <v>MTN</v>
      </c>
      <c r="C239" s="209">
        <f>IF(ISERROR(C235/C$233),0,C235/C$233)</f>
        <v>0</v>
      </c>
      <c r="D239" s="209">
        <f t="shared" ref="D239:AL239" si="346">IF(ISERROR(D235/D$233),0,D235/D$233)</f>
        <v>0</v>
      </c>
      <c r="E239" s="209">
        <f t="shared" si="346"/>
        <v>0</v>
      </c>
      <c r="F239" s="209">
        <f t="shared" si="346"/>
        <v>0</v>
      </c>
      <c r="G239" s="209">
        <f t="shared" si="346"/>
        <v>0</v>
      </c>
      <c r="H239" s="209">
        <f t="shared" si="346"/>
        <v>0</v>
      </c>
      <c r="I239" s="209">
        <f t="shared" si="346"/>
        <v>0</v>
      </c>
      <c r="J239" s="209">
        <f t="shared" si="346"/>
        <v>0</v>
      </c>
      <c r="K239" s="209">
        <f t="shared" si="346"/>
        <v>0</v>
      </c>
      <c r="L239" s="209">
        <f t="shared" si="346"/>
        <v>0</v>
      </c>
      <c r="M239" s="209">
        <f t="shared" si="346"/>
        <v>0</v>
      </c>
      <c r="N239" s="209">
        <f t="shared" si="346"/>
        <v>0</v>
      </c>
      <c r="O239" s="209">
        <f t="shared" si="346"/>
        <v>0</v>
      </c>
      <c r="P239" s="209">
        <f t="shared" si="346"/>
        <v>0</v>
      </c>
      <c r="Q239" s="209">
        <f t="shared" si="346"/>
        <v>0</v>
      </c>
      <c r="R239" s="209">
        <f t="shared" si="346"/>
        <v>0</v>
      </c>
      <c r="S239" s="209">
        <f t="shared" si="346"/>
        <v>0</v>
      </c>
      <c r="T239" s="209">
        <f t="shared" si="346"/>
        <v>0</v>
      </c>
      <c r="U239" s="209">
        <f t="shared" si="346"/>
        <v>0</v>
      </c>
      <c r="V239" s="209">
        <f t="shared" si="346"/>
        <v>0</v>
      </c>
      <c r="W239" s="209">
        <f t="shared" si="346"/>
        <v>0</v>
      </c>
      <c r="X239" s="209">
        <f t="shared" si="346"/>
        <v>0</v>
      </c>
      <c r="Y239" s="209">
        <f t="shared" si="346"/>
        <v>0</v>
      </c>
      <c r="Z239" s="209">
        <f t="shared" si="346"/>
        <v>0</v>
      </c>
      <c r="AA239" s="209">
        <f t="shared" si="346"/>
        <v>0</v>
      </c>
      <c r="AB239" s="209">
        <f t="shared" si="346"/>
        <v>0</v>
      </c>
      <c r="AC239" s="209">
        <f t="shared" si="346"/>
        <v>0</v>
      </c>
      <c r="AD239" s="209">
        <f t="shared" si="346"/>
        <v>0</v>
      </c>
      <c r="AE239" s="209">
        <f t="shared" si="346"/>
        <v>0</v>
      </c>
      <c r="AF239" s="209">
        <f t="shared" si="346"/>
        <v>0</v>
      </c>
      <c r="AG239" s="209">
        <f t="shared" si="346"/>
        <v>0</v>
      </c>
      <c r="AH239" s="209">
        <f t="shared" si="346"/>
        <v>0</v>
      </c>
      <c r="AI239" s="209">
        <f t="shared" si="346"/>
        <v>0</v>
      </c>
      <c r="AJ239" s="209">
        <f t="shared" si="346"/>
        <v>0</v>
      </c>
      <c r="AK239" s="209">
        <f t="shared" si="346"/>
        <v>0</v>
      </c>
      <c r="AL239" s="209">
        <f t="shared" si="346"/>
        <v>0</v>
      </c>
      <c r="AM239" s="209">
        <f t="shared" ref="AM239:AX239" si="347">IF(ISERROR(AM235/AM$233),0,AM235/AM$233)</f>
        <v>0</v>
      </c>
      <c r="AN239" s="209">
        <f t="shared" si="347"/>
        <v>0</v>
      </c>
      <c r="AO239" s="209">
        <f t="shared" si="347"/>
        <v>0</v>
      </c>
      <c r="AP239" s="209">
        <f t="shared" si="347"/>
        <v>0</v>
      </c>
      <c r="AQ239" s="209">
        <f t="shared" si="347"/>
        <v>0</v>
      </c>
      <c r="AR239" s="209">
        <f t="shared" si="347"/>
        <v>0</v>
      </c>
      <c r="AS239" s="209">
        <f t="shared" si="347"/>
        <v>0</v>
      </c>
      <c r="AT239" s="209">
        <f t="shared" si="347"/>
        <v>0</v>
      </c>
      <c r="AU239" s="209">
        <f t="shared" si="347"/>
        <v>0</v>
      </c>
      <c r="AV239" s="209">
        <f t="shared" si="347"/>
        <v>0</v>
      </c>
      <c r="AW239" s="209">
        <f t="shared" si="347"/>
        <v>0</v>
      </c>
      <c r="AX239" s="209">
        <f t="shared" si="347"/>
        <v>0</v>
      </c>
      <c r="AY239" s="206"/>
      <c r="AZ239" s="209">
        <f t="shared" si="342"/>
        <v>0</v>
      </c>
      <c r="BA239" s="209">
        <f t="shared" si="342"/>
        <v>0</v>
      </c>
      <c r="BB239" s="209">
        <f t="shared" si="342"/>
        <v>0</v>
      </c>
      <c r="BC239" s="209">
        <f t="shared" si="342"/>
        <v>0</v>
      </c>
      <c r="BD239" s="206"/>
      <c r="BE239" s="209">
        <f t="shared" si="343"/>
        <v>0</v>
      </c>
      <c r="BF239" s="209">
        <f t="shared" si="343"/>
        <v>0</v>
      </c>
      <c r="BG239" s="209">
        <f t="shared" si="343"/>
        <v>0</v>
      </c>
      <c r="BH239" s="209">
        <f t="shared" si="343"/>
        <v>0</v>
      </c>
      <c r="BI239" s="210"/>
      <c r="BJ239" s="209">
        <f t="shared" si="344"/>
        <v>0</v>
      </c>
      <c r="BK239" s="209">
        <f t="shared" si="344"/>
        <v>0</v>
      </c>
      <c r="BL239" s="209">
        <f t="shared" si="344"/>
        <v>0</v>
      </c>
      <c r="BM239" s="209">
        <f t="shared" si="344"/>
        <v>0</v>
      </c>
      <c r="BN239" s="210"/>
      <c r="BO239" s="209">
        <f t="shared" si="345"/>
        <v>0</v>
      </c>
      <c r="BP239" s="209">
        <f t="shared" si="345"/>
        <v>0</v>
      </c>
      <c r="BQ239" s="209">
        <f t="shared" si="345"/>
        <v>0</v>
      </c>
    </row>
    <row r="240" spans="2:69" x14ac:dyDescent="0.35">
      <c r="C240" s="205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  <c r="V240" s="205"/>
      <c r="W240" s="205"/>
      <c r="X240" s="205"/>
      <c r="Y240" s="205"/>
      <c r="Z240" s="205"/>
      <c r="AA240" s="205"/>
      <c r="AB240" s="205"/>
      <c r="AC240" s="205"/>
      <c r="AD240" s="205"/>
      <c r="AE240" s="205"/>
      <c r="AF240" s="205"/>
      <c r="AG240" s="205"/>
      <c r="AH240" s="205"/>
      <c r="AI240" s="205"/>
      <c r="AJ240" s="205"/>
      <c r="AK240" s="205"/>
      <c r="AL240" s="205"/>
      <c r="AM240" s="205"/>
      <c r="AN240" s="205"/>
      <c r="AO240" s="205"/>
      <c r="AP240" s="205"/>
      <c r="AQ240" s="205"/>
      <c r="AR240" s="205"/>
      <c r="AS240" s="205"/>
      <c r="AT240" s="205"/>
      <c r="AU240" s="205"/>
      <c r="AV240" s="205"/>
      <c r="AW240" s="205"/>
      <c r="AX240" s="205"/>
      <c r="AY240" s="206"/>
      <c r="AZ240" s="205"/>
      <c r="BA240" s="205"/>
      <c r="BB240" s="205"/>
      <c r="BC240" s="205"/>
      <c r="BD240" s="206"/>
      <c r="BE240" s="205"/>
      <c r="BF240" s="205"/>
      <c r="BG240" s="205"/>
      <c r="BH240" s="205"/>
      <c r="BI240" s="206"/>
      <c r="BJ240" s="205"/>
      <c r="BK240" s="205"/>
      <c r="BL240" s="205"/>
      <c r="BM240" s="205"/>
      <c r="BN240" s="206"/>
      <c r="BO240" s="205"/>
      <c r="BP240" s="205"/>
      <c r="BQ240" s="205"/>
    </row>
    <row r="241" spans="1:69" ht="15.5" x14ac:dyDescent="0.35">
      <c r="A241" s="37"/>
      <c r="B241" s="56" t="s">
        <v>25</v>
      </c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195"/>
      <c r="AZ241" s="57"/>
      <c r="BA241" s="57"/>
      <c r="BB241" s="57"/>
      <c r="BC241" s="57"/>
      <c r="BD241" s="195"/>
      <c r="BE241" s="57"/>
      <c r="BF241" s="57"/>
      <c r="BG241" s="57"/>
      <c r="BH241" s="57"/>
      <c r="BI241" s="195"/>
      <c r="BJ241" s="57"/>
      <c r="BK241" s="57"/>
      <c r="BL241" s="57"/>
      <c r="BM241" s="57"/>
      <c r="BN241" s="195"/>
      <c r="BO241" s="57"/>
      <c r="BP241" s="57"/>
      <c r="BQ241" s="57"/>
    </row>
    <row r="242" spans="1:69" x14ac:dyDescent="0.35">
      <c r="A242" s="37"/>
      <c r="B242" s="1" t="str">
        <f>B238</f>
        <v>AIRTEL</v>
      </c>
      <c r="C242" s="219">
        <f>AIRTEL!C78</f>
        <v>0</v>
      </c>
      <c r="D242" s="219">
        <f>AIRTEL!D78</f>
        <v>0</v>
      </c>
      <c r="E242" s="219">
        <f>AIRTEL!E78</f>
        <v>0</v>
      </c>
      <c r="F242" s="219">
        <f>AIRTEL!F78</f>
        <v>0</v>
      </c>
      <c r="G242" s="219">
        <f>AIRTEL!G78</f>
        <v>0</v>
      </c>
      <c r="H242" s="219">
        <f>AIRTEL!H78</f>
        <v>0</v>
      </c>
      <c r="I242" s="219">
        <f>AIRTEL!I78</f>
        <v>0</v>
      </c>
      <c r="J242" s="219">
        <f>AIRTEL!J78</f>
        <v>0</v>
      </c>
      <c r="K242" s="219">
        <f>AIRTEL!K78</f>
        <v>0</v>
      </c>
      <c r="L242" s="219">
        <f>AIRTEL!L78</f>
        <v>0</v>
      </c>
      <c r="M242" s="219">
        <f>AIRTEL!M78</f>
        <v>0</v>
      </c>
      <c r="N242" s="219">
        <f>AIRTEL!N78</f>
        <v>0</v>
      </c>
      <c r="O242" s="219">
        <f>AIRTEL!O78</f>
        <v>0</v>
      </c>
      <c r="P242" s="219">
        <f>AIRTEL!P78</f>
        <v>0</v>
      </c>
      <c r="Q242" s="219">
        <f>AIRTEL!Q78</f>
        <v>0</v>
      </c>
      <c r="R242" s="219">
        <f>AIRTEL!R78</f>
        <v>0</v>
      </c>
      <c r="S242" s="219">
        <f>AIRTEL!S78</f>
        <v>0</v>
      </c>
      <c r="T242" s="219">
        <f>AIRTEL!T78</f>
        <v>0</v>
      </c>
      <c r="U242" s="219">
        <f>AIRTEL!U78</f>
        <v>0</v>
      </c>
      <c r="V242" s="219">
        <f>AIRTEL!V78</f>
        <v>0</v>
      </c>
      <c r="W242" s="219">
        <f>AIRTEL!W78</f>
        <v>467.00563973475045</v>
      </c>
      <c r="X242" s="219">
        <f>AIRTEL!X78</f>
        <v>580.16842269331642</v>
      </c>
      <c r="Y242" s="219">
        <f>AIRTEL!Y78</f>
        <v>497.98374447919895</v>
      </c>
      <c r="Z242" s="219">
        <f>AIRTEL!Z78</f>
        <v>608.03353677181701</v>
      </c>
      <c r="AA242" s="219">
        <f>AIRTEL!AA78</f>
        <v>509.01332640912841</v>
      </c>
      <c r="AB242" s="219">
        <f>AIRTEL!AB78</f>
        <v>464.14766219502627</v>
      </c>
      <c r="AC242" s="219">
        <f>AIRTEL!AC78</f>
        <v>465.10448440139629</v>
      </c>
      <c r="AD242" s="219">
        <f>AIRTEL!AD78</f>
        <v>457.85339834249089</v>
      </c>
      <c r="AE242" s="219">
        <f>AIRTEL!AE78</f>
        <v>441.45590706881558</v>
      </c>
      <c r="AF242" s="219">
        <f>AIRTEL!AF78</f>
        <v>416.65074794630465</v>
      </c>
      <c r="AG242" s="219">
        <f>AIRTEL!AG78</f>
        <v>446.11602175654781</v>
      </c>
      <c r="AH242" s="219">
        <f>AIRTEL!AH78</f>
        <v>509.70925852437421</v>
      </c>
      <c r="AI242" s="219">
        <f>AIRTEL!AI78</f>
        <v>477.53246103296527</v>
      </c>
      <c r="AJ242" s="219">
        <f>AIRTEL!AJ78</f>
        <v>484.73041683233316</v>
      </c>
      <c r="AK242" s="219">
        <f>AIRTEL!AK78</f>
        <v>441.14014948640789</v>
      </c>
      <c r="AL242" s="219">
        <f>AIRTEL!AL78</f>
        <v>616.24830667311198</v>
      </c>
      <c r="AM242" s="219">
        <f>AIRTEL!AM78</f>
        <v>545.52032803924305</v>
      </c>
      <c r="AN242" s="219">
        <f>AIRTEL!AN78</f>
        <v>500.19947172452464</v>
      </c>
      <c r="AO242" s="219">
        <f>AIRTEL!AO78</f>
        <v>521.9868958385905</v>
      </c>
      <c r="AP242" s="219">
        <f>AIRTEL!AP78</f>
        <v>256.61980422070644</v>
      </c>
      <c r="AQ242" s="219">
        <f>AIRTEL!AQ78</f>
        <v>254.91757555332237</v>
      </c>
      <c r="AR242" s="219">
        <f>AIRTEL!AR78</f>
        <v>289.54625202952866</v>
      </c>
      <c r="AS242" s="219">
        <f>AIRTEL!AS78</f>
        <v>0</v>
      </c>
      <c r="AT242" s="219">
        <f>AIRTEL!AT78</f>
        <v>0</v>
      </c>
      <c r="AU242" s="219">
        <f>AIRTEL!AU78</f>
        <v>0</v>
      </c>
      <c r="AV242" s="219">
        <f>AIRTEL!AV78</f>
        <v>0</v>
      </c>
      <c r="AW242" s="219">
        <f>AIRTEL!AW78</f>
        <v>0</v>
      </c>
      <c r="AX242" s="219">
        <f>AIRTEL!AX78</f>
        <v>0</v>
      </c>
      <c r="AY242" s="217"/>
      <c r="AZ242" s="219">
        <f>AIRTEL!AZ78</f>
        <v>0</v>
      </c>
      <c r="BA242" s="219">
        <f>AIRTEL!BA78</f>
        <v>0</v>
      </c>
      <c r="BB242" s="219">
        <f>AIRTEL!BB78</f>
        <v>155.66854657825016</v>
      </c>
      <c r="BC242" s="219">
        <f>AIRTEL!BC78</f>
        <v>562.06190131477751</v>
      </c>
      <c r="BD242" s="217"/>
      <c r="BE242" s="219">
        <f>AIRTEL!BE78</f>
        <v>479.42182433518366</v>
      </c>
      <c r="BF242" s="219">
        <f>AIRTEL!BF78</f>
        <v>438.65335111920371</v>
      </c>
      <c r="BG242" s="219">
        <f>AIRTEL!BG78</f>
        <v>477.78591377129578</v>
      </c>
      <c r="BH242" s="219">
        <f>AIRTEL!BH78</f>
        <v>514.0396243306177</v>
      </c>
      <c r="BI242" s="217"/>
      <c r="BJ242" s="219">
        <f>AIRTEL!BJ78</f>
        <v>522.5688985341194</v>
      </c>
      <c r="BK242" s="219">
        <f>AIRTEL!BK78</f>
        <v>267.02787726785249</v>
      </c>
      <c r="BL242" s="219">
        <f>AIRTEL!BL78</f>
        <v>0</v>
      </c>
      <c r="BM242" s="219">
        <f>AIRTEL!BM78</f>
        <v>0</v>
      </c>
      <c r="BN242" s="217"/>
      <c r="BO242" s="219">
        <f>AIRTEL!BO78</f>
        <v>179.43261197325691</v>
      </c>
      <c r="BP242" s="219">
        <f>AIRTEL!BP78</f>
        <v>477.47517838907521</v>
      </c>
      <c r="BQ242" s="219">
        <f>AIRTEL!BQ78</f>
        <v>197.39919395049299</v>
      </c>
    </row>
    <row r="243" spans="1:69" x14ac:dyDescent="0.35">
      <c r="A243" s="37"/>
      <c r="B243" s="1" t="str">
        <f>B239</f>
        <v>MTN</v>
      </c>
      <c r="C243" s="219">
        <f>MTN!C78</f>
        <v>0</v>
      </c>
      <c r="D243" s="219">
        <f>MTN!D78</f>
        <v>0</v>
      </c>
      <c r="E243" s="219">
        <f>MTN!E78</f>
        <v>0</v>
      </c>
      <c r="F243" s="219">
        <f>MTN!F78</f>
        <v>0</v>
      </c>
      <c r="G243" s="219">
        <f>MTN!G78</f>
        <v>0</v>
      </c>
      <c r="H243" s="219">
        <f>MTN!H78</f>
        <v>0</v>
      </c>
      <c r="I243" s="219">
        <f>MTN!I78</f>
        <v>0</v>
      </c>
      <c r="J243" s="219">
        <f>MTN!J78</f>
        <v>0</v>
      </c>
      <c r="K243" s="219">
        <f>MTN!K78</f>
        <v>0</v>
      </c>
      <c r="L243" s="219">
        <f>MTN!L78</f>
        <v>0</v>
      </c>
      <c r="M243" s="219">
        <f>MTN!M78</f>
        <v>0</v>
      </c>
      <c r="N243" s="219">
        <f>MTN!N78</f>
        <v>0</v>
      </c>
      <c r="O243" s="219">
        <f>MTN!O78</f>
        <v>0</v>
      </c>
      <c r="P243" s="219">
        <f>MTN!P78</f>
        <v>0</v>
      </c>
      <c r="Q243" s="219">
        <f>MTN!Q78</f>
        <v>0</v>
      </c>
      <c r="R243" s="219">
        <f>MTN!R78</f>
        <v>0</v>
      </c>
      <c r="S243" s="219">
        <f>MTN!S78</f>
        <v>0</v>
      </c>
      <c r="T243" s="219">
        <f>MTN!T78</f>
        <v>0</v>
      </c>
      <c r="U243" s="219">
        <f>MTN!U78</f>
        <v>0</v>
      </c>
      <c r="V243" s="219">
        <f>MTN!V78</f>
        <v>0</v>
      </c>
      <c r="W243" s="219">
        <f>MTN!W78</f>
        <v>435.99770130306746</v>
      </c>
      <c r="X243" s="219">
        <f>MTN!X78</f>
        <v>493.60888339979221</v>
      </c>
      <c r="Y243" s="219">
        <f>MTN!Y78</f>
        <v>473.14710199634203</v>
      </c>
      <c r="Z243" s="219">
        <f>MTN!Z78</f>
        <v>632.4147770534081</v>
      </c>
      <c r="AA243" s="219">
        <f>MTN!AA78</f>
        <v>621.29208972133074</v>
      </c>
      <c r="AB243" s="219">
        <f>MTN!AB78</f>
        <v>641.79851637107788</v>
      </c>
      <c r="AC243" s="219">
        <f>MTN!AC78</f>
        <v>680.23284169769829</v>
      </c>
      <c r="AD243" s="219">
        <f>MTN!AD78</f>
        <v>687.95612264727777</v>
      </c>
      <c r="AE243" s="219">
        <f>MTN!AE78</f>
        <v>728.64148707291918</v>
      </c>
      <c r="AF243" s="219">
        <f>MTN!AF78</f>
        <v>708.43756858975303</v>
      </c>
      <c r="AG243" s="219">
        <f>MTN!AG78</f>
        <v>731.51015416800215</v>
      </c>
      <c r="AH243" s="219">
        <f>MTN!AH78</f>
        <v>742.672067110135</v>
      </c>
      <c r="AI243" s="219">
        <f>MTN!AI78</f>
        <v>711.53991402647569</v>
      </c>
      <c r="AJ243" s="219">
        <f>MTN!AJ78</f>
        <v>647.03637761311916</v>
      </c>
      <c r="AK243" s="219">
        <f>MTN!AK78</f>
        <v>588.06848074630284</v>
      </c>
      <c r="AL243" s="219">
        <f>MTN!AL78</f>
        <v>704.83940389315239</v>
      </c>
      <c r="AM243" s="219">
        <f>MTN!AM78</f>
        <v>494.57572518920233</v>
      </c>
      <c r="AN243" s="219">
        <f>MTN!AN78</f>
        <v>526.96800915300264</v>
      </c>
      <c r="AO243" s="219">
        <f>MTN!AO78</f>
        <v>606.86914512457452</v>
      </c>
      <c r="AP243" s="219">
        <f>MTN!AP78</f>
        <v>345.98747076857717</v>
      </c>
      <c r="AQ243" s="219">
        <f>MTN!AQ78</f>
        <v>444.36622415946238</v>
      </c>
      <c r="AR243" s="219">
        <f>MTN!AR78</f>
        <v>456.96241989963312</v>
      </c>
      <c r="AS243" s="219">
        <f>MTN!AS78</f>
        <v>0</v>
      </c>
      <c r="AT243" s="219">
        <f>MTN!AT78</f>
        <v>0</v>
      </c>
      <c r="AU243" s="219">
        <f>MTN!AU78</f>
        <v>0</v>
      </c>
      <c r="AV243" s="219">
        <f>MTN!AV78</f>
        <v>0</v>
      </c>
      <c r="AW243" s="219">
        <f>MTN!AW78</f>
        <v>0</v>
      </c>
      <c r="AX243" s="219">
        <f>MTN!AX78</f>
        <v>0</v>
      </c>
      <c r="AY243" s="217"/>
      <c r="AZ243" s="219">
        <f>MTN!AZ78</f>
        <v>0</v>
      </c>
      <c r="BA243" s="219">
        <f>MTN!BA78</f>
        <v>0</v>
      </c>
      <c r="BB243" s="219">
        <f>MTN!BB78</f>
        <v>145.33256710102248</v>
      </c>
      <c r="BC243" s="219">
        <f>MTN!BC78</f>
        <v>533.05692081651421</v>
      </c>
      <c r="BD243" s="217"/>
      <c r="BE243" s="219">
        <f>MTN!BE78</f>
        <v>647.77448259670234</v>
      </c>
      <c r="BF243" s="219">
        <f>MTN!BF78</f>
        <v>708.34505943664999</v>
      </c>
      <c r="BG243" s="219">
        <f>MTN!BG78</f>
        <v>728.57404510153765</v>
      </c>
      <c r="BH243" s="219">
        <f>MTN!BH78</f>
        <v>646.64808741752483</v>
      </c>
      <c r="BI243" s="217"/>
      <c r="BJ243" s="219">
        <f>MTN!BJ78</f>
        <v>542.8042931555932</v>
      </c>
      <c r="BK243" s="219">
        <f>MTN!BK78</f>
        <v>415.77203827589091</v>
      </c>
      <c r="BL243" s="219">
        <f>MTN!BL78</f>
        <v>0</v>
      </c>
      <c r="BM243" s="219">
        <f>MTN!BM78</f>
        <v>0</v>
      </c>
      <c r="BN243" s="217"/>
      <c r="BO243" s="219">
        <f>MTN!BO78</f>
        <v>169.59737197938418</v>
      </c>
      <c r="BP243" s="219">
        <f>MTN!BP78</f>
        <v>682.83541863810376</v>
      </c>
      <c r="BQ243" s="219">
        <f>MTN!BQ78</f>
        <v>239.64408285787101</v>
      </c>
    </row>
    <row r="244" spans="1:69" x14ac:dyDescent="0.35">
      <c r="C244" s="205"/>
      <c r="D244" s="205"/>
      <c r="E244" s="205"/>
      <c r="F244" s="205"/>
      <c r="G244" s="205"/>
      <c r="H244" s="205"/>
      <c r="I244" s="205"/>
      <c r="J244" s="205"/>
      <c r="K244" s="205"/>
      <c r="L244" s="205"/>
      <c r="M244" s="205"/>
      <c r="N244" s="205"/>
      <c r="O244" s="205"/>
      <c r="P244" s="205"/>
      <c r="Q244" s="205"/>
      <c r="R244" s="205"/>
      <c r="S244" s="205"/>
      <c r="T244" s="205"/>
      <c r="U244" s="205"/>
      <c r="V244" s="205"/>
      <c r="W244" s="205"/>
      <c r="X244" s="205"/>
      <c r="Y244" s="205"/>
      <c r="Z244" s="205"/>
      <c r="AA244" s="205"/>
      <c r="AB244" s="205"/>
      <c r="AC244" s="205"/>
      <c r="AD244" s="205"/>
      <c r="AE244" s="205"/>
      <c r="AF244" s="205"/>
      <c r="AG244" s="205"/>
      <c r="AH244" s="205"/>
      <c r="AI244" s="205"/>
      <c r="AJ244" s="205"/>
      <c r="AK244" s="205"/>
      <c r="AL244" s="205"/>
      <c r="AM244" s="205"/>
      <c r="AN244" s="205"/>
      <c r="AO244" s="205"/>
      <c r="AP244" s="205"/>
      <c r="AQ244" s="205"/>
      <c r="AR244" s="205"/>
      <c r="AS244" s="205"/>
      <c r="AT244" s="205"/>
      <c r="AU244" s="205"/>
      <c r="AV244" s="205"/>
      <c r="AW244" s="205"/>
      <c r="AX244" s="205"/>
      <c r="AY244" s="206"/>
      <c r="AZ244" s="205"/>
      <c r="BA244" s="205"/>
      <c r="BB244" s="205"/>
      <c r="BC244" s="205"/>
      <c r="BD244" s="206"/>
      <c r="BE244" s="205"/>
      <c r="BF244" s="205"/>
      <c r="BG244" s="205"/>
      <c r="BH244" s="205"/>
      <c r="BI244" s="206"/>
      <c r="BJ244" s="205"/>
      <c r="BK244" s="205"/>
      <c r="BL244" s="205"/>
      <c r="BM244" s="205"/>
      <c r="BN244" s="206"/>
      <c r="BO244" s="205"/>
      <c r="BP244" s="205"/>
      <c r="BQ244" s="205"/>
    </row>
    <row r="245" spans="1:69" ht="15.5" x14ac:dyDescent="0.35">
      <c r="A245" s="37"/>
      <c r="B245" s="56" t="s">
        <v>36</v>
      </c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206"/>
      <c r="AZ245" s="57"/>
      <c r="BA245" s="57"/>
      <c r="BB245" s="57"/>
      <c r="BC245" s="57"/>
      <c r="BD245" s="206"/>
      <c r="BE245" s="57"/>
      <c r="BF245" s="57"/>
      <c r="BG245" s="57"/>
      <c r="BH245" s="57"/>
      <c r="BI245" s="216"/>
      <c r="BJ245" s="57"/>
      <c r="BK245" s="57"/>
      <c r="BL245" s="57"/>
      <c r="BM245" s="57"/>
      <c r="BN245" s="216"/>
      <c r="BO245" s="57"/>
      <c r="BP245" s="57"/>
      <c r="BQ245" s="57"/>
    </row>
    <row r="246" spans="1:69" x14ac:dyDescent="0.35">
      <c r="A246" s="37"/>
      <c r="B246" s="1" t="str">
        <f>B242</f>
        <v>AIRTEL</v>
      </c>
      <c r="C246" s="219">
        <f>AIRTEL!C88</f>
        <v>0</v>
      </c>
      <c r="D246" s="219">
        <f>AIRTEL!D88</f>
        <v>0</v>
      </c>
      <c r="E246" s="219">
        <f>AIRTEL!E88</f>
        <v>0</v>
      </c>
      <c r="F246" s="219">
        <f>AIRTEL!F88</f>
        <v>0</v>
      </c>
      <c r="G246" s="219">
        <f>AIRTEL!G88</f>
        <v>0</v>
      </c>
      <c r="H246" s="219">
        <f>AIRTEL!H88</f>
        <v>0</v>
      </c>
      <c r="I246" s="219">
        <f>AIRTEL!I88</f>
        <v>0</v>
      </c>
      <c r="J246" s="219">
        <f>AIRTEL!J88</f>
        <v>0</v>
      </c>
      <c r="K246" s="219">
        <f>AIRTEL!K88</f>
        <v>0</v>
      </c>
      <c r="L246" s="219">
        <f>AIRTEL!L88</f>
        <v>0</v>
      </c>
      <c r="M246" s="219">
        <f>AIRTEL!M88</f>
        <v>0</v>
      </c>
      <c r="N246" s="219">
        <f>AIRTEL!N88</f>
        <v>0</v>
      </c>
      <c r="O246" s="219">
        <f>AIRTEL!O88</f>
        <v>0</v>
      </c>
      <c r="P246" s="219">
        <f>AIRTEL!P88</f>
        <v>0</v>
      </c>
      <c r="Q246" s="219">
        <f>AIRTEL!Q88</f>
        <v>0</v>
      </c>
      <c r="R246" s="219">
        <f>AIRTEL!R88</f>
        <v>0</v>
      </c>
      <c r="S246" s="219">
        <f>AIRTEL!S88</f>
        <v>0</v>
      </c>
      <c r="T246" s="219">
        <f>AIRTEL!T88</f>
        <v>0</v>
      </c>
      <c r="U246" s="219">
        <f>AIRTEL!U88</f>
        <v>0</v>
      </c>
      <c r="V246" s="219">
        <f>AIRTEL!V88</f>
        <v>0</v>
      </c>
      <c r="W246" s="219">
        <f>AIRTEL!W88</f>
        <v>7.9064663574645433</v>
      </c>
      <c r="X246" s="219">
        <f>AIRTEL!X88</f>
        <v>8.7861755978355731</v>
      </c>
      <c r="Y246" s="219">
        <f>AIRTEL!Y88</f>
        <v>8.4492551285569029</v>
      </c>
      <c r="Z246" s="219">
        <f>AIRTEL!Z88</f>
        <v>9.6553054760078094</v>
      </c>
      <c r="AA246" s="219">
        <f>AIRTEL!AA88</f>
        <v>8.6167859748477653</v>
      </c>
      <c r="AB246" s="219">
        <f>AIRTEL!AB88</f>
        <v>8.0861967521769831</v>
      </c>
      <c r="AC246" s="219">
        <f>AIRTEL!AC88</f>
        <v>8.2973302016893644</v>
      </c>
      <c r="AD246" s="219">
        <f>AIRTEL!AD88</f>
        <v>8.3080730672835923</v>
      </c>
      <c r="AE246" s="219">
        <f>AIRTEL!AE88</f>
        <v>8.5945313789507995</v>
      </c>
      <c r="AF246" s="219">
        <f>AIRTEL!AF88</f>
        <v>8.2848799352814648</v>
      </c>
      <c r="AG246" s="219">
        <f>AIRTEL!AG88</f>
        <v>8.7610644684428483</v>
      </c>
      <c r="AH246" s="219">
        <f>AIRTEL!AH88</f>
        <v>9.0697259552042162</v>
      </c>
      <c r="AI246" s="219">
        <f>AIRTEL!AI88</f>
        <v>9.0269238027555598</v>
      </c>
      <c r="AJ246" s="219">
        <f>AIRTEL!AJ88</f>
        <v>9.3942577070546527</v>
      </c>
      <c r="AK246" s="219">
        <f>AIRTEL!AK88</f>
        <v>9.8694154256613569</v>
      </c>
      <c r="AL246" s="219">
        <f>AIRTEL!AL88</f>
        <v>11.07726096838279</v>
      </c>
      <c r="AM246" s="219">
        <f>AIRTEL!AM88</f>
        <v>10.604488157701068</v>
      </c>
      <c r="AN246" s="219">
        <f>AIRTEL!AN88</f>
        <v>10.73024966272378</v>
      </c>
      <c r="AO246" s="219">
        <f>AIRTEL!AO88</f>
        <v>11.72496556342322</v>
      </c>
      <c r="AP246" s="219">
        <f>AIRTEL!AP88</f>
        <v>8.8424566036940302</v>
      </c>
      <c r="AQ246" s="219">
        <f>AIRTEL!AQ88</f>
        <v>10.480418321692515</v>
      </c>
      <c r="AR246" s="219">
        <f>AIRTEL!AR88</f>
        <v>11.302505867532121</v>
      </c>
      <c r="AS246" s="219">
        <f>AIRTEL!AS88</f>
        <v>0</v>
      </c>
      <c r="AT246" s="219">
        <f>AIRTEL!AT88</f>
        <v>0</v>
      </c>
      <c r="AU246" s="219">
        <f>AIRTEL!AU88</f>
        <v>0</v>
      </c>
      <c r="AV246" s="219">
        <f>AIRTEL!AV88</f>
        <v>0</v>
      </c>
      <c r="AW246" s="219">
        <f>AIRTEL!AW88</f>
        <v>0</v>
      </c>
      <c r="AX246" s="219">
        <f>AIRTEL!AX88</f>
        <v>0</v>
      </c>
      <c r="AY246" s="217"/>
      <c r="AZ246" s="219">
        <f>AIRTEL!AZ88</f>
        <v>0</v>
      </c>
      <c r="BA246" s="219">
        <f>AIRTEL!BA88</f>
        <v>0</v>
      </c>
      <c r="BB246" s="219">
        <f>AIRTEL!BB88</f>
        <v>2.6354887858215146</v>
      </c>
      <c r="BC246" s="219">
        <f>AIRTEL!BC88</f>
        <v>8.9635787341334279</v>
      </c>
      <c r="BD246" s="217"/>
      <c r="BE246" s="219">
        <f>AIRTEL!BE88</f>
        <v>8.3334376429047037</v>
      </c>
      <c r="BF246" s="219">
        <f>AIRTEL!BF88</f>
        <v>8.3958281271719528</v>
      </c>
      <c r="BG246" s="219">
        <f>AIRTEL!BG88</f>
        <v>8.9525714088008765</v>
      </c>
      <c r="BH246" s="219">
        <f>AIRTEL!BH88</f>
        <v>10.113644700366265</v>
      </c>
      <c r="BI246" s="217"/>
      <c r="BJ246" s="219">
        <f>AIRTEL!BJ88</f>
        <v>11.019901127949355</v>
      </c>
      <c r="BK246" s="219">
        <f>AIRTEL!BK88</f>
        <v>10.20846026430622</v>
      </c>
      <c r="BL246" s="219">
        <f>AIRTEL!BL88</f>
        <v>0</v>
      </c>
      <c r="BM246" s="219">
        <f>AIRTEL!BM88</f>
        <v>0</v>
      </c>
      <c r="BN246" s="217"/>
      <c r="BO246" s="219">
        <f>AIRTEL!BO88</f>
        <v>2.8997668799887357</v>
      </c>
      <c r="BP246" s="219">
        <f>AIRTEL!BP88</f>
        <v>8.9488704698109505</v>
      </c>
      <c r="BQ246" s="219">
        <f>AIRTEL!BQ88</f>
        <v>5.3070903480638938</v>
      </c>
    </row>
    <row r="247" spans="1:69" x14ac:dyDescent="0.35">
      <c r="A247" s="37"/>
      <c r="B247" s="1" t="str">
        <f>B243</f>
        <v>MTN</v>
      </c>
      <c r="C247" s="219">
        <f>MTN!C88</f>
        <v>0</v>
      </c>
      <c r="D247" s="219">
        <f>MTN!D88</f>
        <v>0</v>
      </c>
      <c r="E247" s="219">
        <f>MTN!E88</f>
        <v>0</v>
      </c>
      <c r="F247" s="219">
        <f>MTN!F88</f>
        <v>0</v>
      </c>
      <c r="G247" s="219">
        <f>MTN!G88</f>
        <v>0</v>
      </c>
      <c r="H247" s="219">
        <f>MTN!H88</f>
        <v>0</v>
      </c>
      <c r="I247" s="219">
        <f>MTN!I88</f>
        <v>0</v>
      </c>
      <c r="J247" s="219">
        <f>MTN!J88</f>
        <v>0</v>
      </c>
      <c r="K247" s="219">
        <f>MTN!K88</f>
        <v>0</v>
      </c>
      <c r="L247" s="219">
        <f>MTN!L88</f>
        <v>0</v>
      </c>
      <c r="M247" s="219">
        <f>MTN!M88</f>
        <v>0</v>
      </c>
      <c r="N247" s="219">
        <f>MTN!N88</f>
        <v>0</v>
      </c>
      <c r="O247" s="219">
        <f>MTN!O88</f>
        <v>0</v>
      </c>
      <c r="P247" s="219">
        <f>MTN!P88</f>
        <v>0</v>
      </c>
      <c r="Q247" s="219">
        <f>MTN!Q88</f>
        <v>0</v>
      </c>
      <c r="R247" s="219">
        <f>MTN!R88</f>
        <v>0</v>
      </c>
      <c r="S247" s="219">
        <f>MTN!S88</f>
        <v>0</v>
      </c>
      <c r="T247" s="219">
        <f>MTN!T88</f>
        <v>0</v>
      </c>
      <c r="U247" s="219">
        <f>MTN!U88</f>
        <v>0</v>
      </c>
      <c r="V247" s="219">
        <f>MTN!V88</f>
        <v>0</v>
      </c>
      <c r="W247" s="219">
        <f>MTN!W88</f>
        <v>14.691545250912393</v>
      </c>
      <c r="X247" s="219">
        <f>MTN!X88</f>
        <v>16.048492116970184</v>
      </c>
      <c r="Y247" s="219">
        <f>MTN!Y88</f>
        <v>16.206990699303422</v>
      </c>
      <c r="Z247" s="219">
        <f>MTN!Z88</f>
        <v>19.023304731702691</v>
      </c>
      <c r="AA247" s="219">
        <f>MTN!AA88</f>
        <v>20.584152313205017</v>
      </c>
      <c r="AB247" s="219">
        <f>MTN!AB88</f>
        <v>19.997076757862914</v>
      </c>
      <c r="AC247" s="219">
        <f>MTN!AC88</f>
        <v>21.692354554064515</v>
      </c>
      <c r="AD247" s="219">
        <f>MTN!AD88</f>
        <v>22.072880239265519</v>
      </c>
      <c r="AE247" s="219">
        <f>MTN!AE88</f>
        <v>23.812189279724379</v>
      </c>
      <c r="AF247" s="219">
        <f>MTN!AF88</f>
        <v>22.887229496662147</v>
      </c>
      <c r="AG247" s="219">
        <f>MTN!AG88</f>
        <v>22.885433873335689</v>
      </c>
      <c r="AH247" s="219">
        <f>MTN!AH88</f>
        <v>24.134143645875952</v>
      </c>
      <c r="AI247" s="219">
        <f>MTN!AI88</f>
        <v>22.817254789607439</v>
      </c>
      <c r="AJ247" s="219">
        <f>MTN!AJ88</f>
        <v>22.681289700330783</v>
      </c>
      <c r="AK247" s="219">
        <f>MTN!AK88</f>
        <v>22.317277856815785</v>
      </c>
      <c r="AL247" s="219">
        <f>MTN!AL88</f>
        <v>23.784456940066697</v>
      </c>
      <c r="AM247" s="219">
        <f>MTN!AM88</f>
        <v>18.950445458907915</v>
      </c>
      <c r="AN247" s="219">
        <f>MTN!AN88</f>
        <v>19.456340809386951</v>
      </c>
      <c r="AO247" s="219">
        <f>MTN!AO88</f>
        <v>23.012059106688568</v>
      </c>
      <c r="AP247" s="219">
        <f>MTN!AP88</f>
        <v>14.677707126438968</v>
      </c>
      <c r="AQ247" s="219">
        <f>MTN!AQ88</f>
        <v>17.003326495940513</v>
      </c>
      <c r="AR247" s="219">
        <f>MTN!AR88</f>
        <v>18.078334614309668</v>
      </c>
      <c r="AS247" s="219">
        <f>MTN!AS88</f>
        <v>0</v>
      </c>
      <c r="AT247" s="219">
        <f>MTN!AT88</f>
        <v>0</v>
      </c>
      <c r="AU247" s="219">
        <f>MTN!AU88</f>
        <v>0</v>
      </c>
      <c r="AV247" s="219">
        <f>MTN!AV88</f>
        <v>0</v>
      </c>
      <c r="AW247" s="219">
        <f>MTN!AW88</f>
        <v>0</v>
      </c>
      <c r="AX247" s="219">
        <f>MTN!AX88</f>
        <v>0</v>
      </c>
      <c r="AY247" s="217"/>
      <c r="AZ247" s="219">
        <f>MTN!AZ88</f>
        <v>0</v>
      </c>
      <c r="BA247" s="219">
        <f>MTN!BA88</f>
        <v>0</v>
      </c>
      <c r="BB247" s="219">
        <f>MTN!BB88</f>
        <v>4.8971817503041306</v>
      </c>
      <c r="BC247" s="219">
        <f>MTN!BC88</f>
        <v>17.092929182658764</v>
      </c>
      <c r="BD247" s="217"/>
      <c r="BE247" s="219">
        <f>MTN!BE88</f>
        <v>20.757861208377481</v>
      </c>
      <c r="BF247" s="219">
        <f>MTN!BF88</f>
        <v>22.924099671884012</v>
      </c>
      <c r="BG247" s="219">
        <f>MTN!BG88</f>
        <v>23.278944102939693</v>
      </c>
      <c r="BH247" s="219">
        <f>MTN!BH88</f>
        <v>22.927674832404421</v>
      </c>
      <c r="BI247" s="217"/>
      <c r="BJ247" s="219">
        <f>MTN!BJ88</f>
        <v>20.47294845832781</v>
      </c>
      <c r="BK247" s="219">
        <f>MTN!BK88</f>
        <v>16.586456078896383</v>
      </c>
      <c r="BL247" s="219">
        <f>MTN!BL88</f>
        <v>0</v>
      </c>
      <c r="BM247" s="219">
        <f>MTN!BM88</f>
        <v>0</v>
      </c>
      <c r="BN247" s="217"/>
      <c r="BO247" s="219">
        <f>MTN!BO88</f>
        <v>5.497527733240724</v>
      </c>
      <c r="BP247" s="219">
        <f>MTN!BP88</f>
        <v>22.472144953901402</v>
      </c>
      <c r="BQ247" s="219">
        <f>MTN!BQ88</f>
        <v>9.2648511343060491</v>
      </c>
    </row>
    <row r="249" spans="1:69" x14ac:dyDescent="0.35">
      <c r="B249" s="63" t="s">
        <v>147</v>
      </c>
      <c r="C249" s="57">
        <f>SUM(C250:C251)</f>
        <v>0</v>
      </c>
      <c r="D249" s="57">
        <f t="shared" ref="D249:AX249" si="348">SUM(D250:D251)</f>
        <v>0</v>
      </c>
      <c r="E249" s="57">
        <f t="shared" si="348"/>
        <v>0</v>
      </c>
      <c r="F249" s="57">
        <f t="shared" si="348"/>
        <v>0</v>
      </c>
      <c r="G249" s="57">
        <f t="shared" si="348"/>
        <v>0</v>
      </c>
      <c r="H249" s="57">
        <f t="shared" si="348"/>
        <v>0</v>
      </c>
      <c r="I249" s="57">
        <f t="shared" si="348"/>
        <v>0</v>
      </c>
      <c r="J249" s="57">
        <f t="shared" si="348"/>
        <v>0</v>
      </c>
      <c r="K249" s="57">
        <f t="shared" si="348"/>
        <v>0</v>
      </c>
      <c r="L249" s="57">
        <f t="shared" si="348"/>
        <v>0</v>
      </c>
      <c r="M249" s="57">
        <f t="shared" si="348"/>
        <v>0</v>
      </c>
      <c r="N249" s="57">
        <f t="shared" si="348"/>
        <v>0</v>
      </c>
      <c r="O249" s="57">
        <f t="shared" si="348"/>
        <v>0</v>
      </c>
      <c r="P249" s="57">
        <f t="shared" si="348"/>
        <v>0</v>
      </c>
      <c r="Q249" s="57">
        <f t="shared" si="348"/>
        <v>0</v>
      </c>
      <c r="R249" s="57">
        <f t="shared" si="348"/>
        <v>0</v>
      </c>
      <c r="S249" s="57">
        <f t="shared" si="348"/>
        <v>0</v>
      </c>
      <c r="T249" s="57">
        <f t="shared" si="348"/>
        <v>0</v>
      </c>
      <c r="U249" s="57">
        <f t="shared" si="348"/>
        <v>0</v>
      </c>
      <c r="V249" s="57">
        <f t="shared" si="348"/>
        <v>0</v>
      </c>
      <c r="W249" s="57">
        <f t="shared" si="348"/>
        <v>0</v>
      </c>
      <c r="X249" s="57">
        <f t="shared" si="348"/>
        <v>0</v>
      </c>
      <c r="Y249" s="57">
        <f t="shared" si="348"/>
        <v>0</v>
      </c>
      <c r="Z249" s="57">
        <f t="shared" si="348"/>
        <v>0</v>
      </c>
      <c r="AA249" s="57">
        <f t="shared" si="348"/>
        <v>0</v>
      </c>
      <c r="AB249" s="57">
        <f t="shared" si="348"/>
        <v>0</v>
      </c>
      <c r="AC249" s="57">
        <f t="shared" si="348"/>
        <v>0</v>
      </c>
      <c r="AD249" s="57">
        <f t="shared" si="348"/>
        <v>0</v>
      </c>
      <c r="AE249" s="57">
        <f t="shared" si="348"/>
        <v>7.3460000000000001</v>
      </c>
      <c r="AF249" s="57">
        <f t="shared" si="348"/>
        <v>8.593</v>
      </c>
      <c r="AG249" s="57">
        <f t="shared" si="348"/>
        <v>9.9239999999999995</v>
      </c>
      <c r="AH249" s="57">
        <f t="shared" si="348"/>
        <v>10.909000000000001</v>
      </c>
      <c r="AI249" s="57">
        <f t="shared" si="348"/>
        <v>12.565</v>
      </c>
      <c r="AJ249" s="57">
        <f t="shared" si="348"/>
        <v>12.186</v>
      </c>
      <c r="AK249" s="57">
        <f t="shared" si="348"/>
        <v>12.978</v>
      </c>
      <c r="AL249" s="57">
        <f t="shared" si="348"/>
        <v>14.191000000000001</v>
      </c>
      <c r="AM249" s="57">
        <f t="shared" si="348"/>
        <v>44.207000000000001</v>
      </c>
      <c r="AN249" s="57">
        <f t="shared" si="348"/>
        <v>44.150999999999996</v>
      </c>
      <c r="AO249" s="57">
        <f t="shared" si="348"/>
        <v>47.903999999999996</v>
      </c>
      <c r="AP249" s="57">
        <f t="shared" si="348"/>
        <v>48.506999999999998</v>
      </c>
      <c r="AQ249" s="57">
        <f t="shared" si="348"/>
        <v>49.801000000000002</v>
      </c>
      <c r="AR249" s="57">
        <f t="shared" si="348"/>
        <v>52.561000000000007</v>
      </c>
      <c r="AS249" s="57">
        <f t="shared" si="348"/>
        <v>0</v>
      </c>
      <c r="AT249" s="57">
        <f t="shared" si="348"/>
        <v>0</v>
      </c>
      <c r="AU249" s="57">
        <f t="shared" si="348"/>
        <v>0</v>
      </c>
      <c r="AV249" s="57">
        <f t="shared" si="348"/>
        <v>0</v>
      </c>
      <c r="AW249" s="57">
        <f t="shared" si="348"/>
        <v>0</v>
      </c>
      <c r="AX249" s="57">
        <f t="shared" si="348"/>
        <v>0</v>
      </c>
      <c r="AY249" s="206"/>
      <c r="AZ249" s="57">
        <f>SUM(AZ250:AZ251)</f>
        <v>0</v>
      </c>
      <c r="BA249" s="57">
        <f>SUM(BA250:BA251)</f>
        <v>0</v>
      </c>
      <c r="BB249" s="57">
        <f>SUM(BB250:BB251)</f>
        <v>0</v>
      </c>
      <c r="BC249" s="57">
        <f>SUM(BC250:BC251)</f>
        <v>0</v>
      </c>
      <c r="BD249" s="195"/>
      <c r="BE249" s="57">
        <f>SUM(BE250:BE251)</f>
        <v>0</v>
      </c>
      <c r="BF249" s="57">
        <f>SUM(BF250:BF251)</f>
        <v>8.593</v>
      </c>
      <c r="BG249" s="57">
        <f>SUM(BG250:BG251)</f>
        <v>12.565</v>
      </c>
      <c r="BH249" s="57">
        <f>SUM(BH250:BH251)</f>
        <v>14.191000000000001</v>
      </c>
      <c r="BI249" s="195"/>
      <c r="BJ249" s="57">
        <f>SUM(BJ250:BJ251)</f>
        <v>47.903999999999996</v>
      </c>
      <c r="BK249" s="57">
        <f>SUM(BK250:BK251)</f>
        <v>52.561000000000007</v>
      </c>
      <c r="BL249" s="57">
        <f>SUM(BL250:BL251)</f>
        <v>0</v>
      </c>
      <c r="BM249" s="57">
        <f>SUM(BM250:BM251)</f>
        <v>0</v>
      </c>
      <c r="BN249" s="195"/>
      <c r="BO249" s="57">
        <f>SUM(BO250:BO251)</f>
        <v>0</v>
      </c>
      <c r="BP249" s="57">
        <f>SUM(BP250:BP251)</f>
        <v>14.191000000000001</v>
      </c>
      <c r="BQ249" s="57">
        <f>SUM(BQ250:BQ251)</f>
        <v>0</v>
      </c>
    </row>
    <row r="250" spans="1:69" ht="14.5" customHeight="1" x14ac:dyDescent="0.35">
      <c r="B250" s="1" t="s">
        <v>1</v>
      </c>
      <c r="C250" s="219">
        <f>AIRTEL!C98</f>
        <v>0</v>
      </c>
      <c r="D250" s="219">
        <f>AIRTEL!D98</f>
        <v>0</v>
      </c>
      <c r="E250" s="219">
        <f>AIRTEL!E98</f>
        <v>0</v>
      </c>
      <c r="F250" s="219">
        <f>AIRTEL!F98</f>
        <v>0</v>
      </c>
      <c r="G250" s="219">
        <f>AIRTEL!G98</f>
        <v>0</v>
      </c>
      <c r="H250" s="219">
        <f>AIRTEL!H98</f>
        <v>0</v>
      </c>
      <c r="I250" s="219">
        <f>AIRTEL!I98</f>
        <v>0</v>
      </c>
      <c r="J250" s="219">
        <f>AIRTEL!J98</f>
        <v>0</v>
      </c>
      <c r="K250" s="219">
        <f>AIRTEL!K98</f>
        <v>0</v>
      </c>
      <c r="L250" s="219">
        <f>AIRTEL!L98</f>
        <v>0</v>
      </c>
      <c r="M250" s="219">
        <f>AIRTEL!M98</f>
        <v>0</v>
      </c>
      <c r="N250" s="219">
        <f>AIRTEL!N98</f>
        <v>0</v>
      </c>
      <c r="O250" s="219">
        <f>AIRTEL!O98</f>
        <v>0</v>
      </c>
      <c r="P250" s="219">
        <f>AIRTEL!P98</f>
        <v>0</v>
      </c>
      <c r="Q250" s="219">
        <f>AIRTEL!Q98</f>
        <v>0</v>
      </c>
      <c r="R250" s="219">
        <f>AIRTEL!R98</f>
        <v>0</v>
      </c>
      <c r="S250" s="219">
        <f>AIRTEL!S98</f>
        <v>0</v>
      </c>
      <c r="T250" s="219">
        <f>AIRTEL!T98</f>
        <v>0</v>
      </c>
      <c r="U250" s="219">
        <f>AIRTEL!U98</f>
        <v>0</v>
      </c>
      <c r="V250" s="219">
        <f>AIRTEL!V98</f>
        <v>0</v>
      </c>
      <c r="W250" s="219">
        <f>AIRTEL!W98</f>
        <v>0</v>
      </c>
      <c r="X250" s="219">
        <f>AIRTEL!X98</f>
        <v>0</v>
      </c>
      <c r="Y250" s="219">
        <f>AIRTEL!Y98</f>
        <v>0</v>
      </c>
      <c r="Z250" s="219">
        <f>AIRTEL!Z98</f>
        <v>0</v>
      </c>
      <c r="AA250" s="219">
        <f>AIRTEL!AA98</f>
        <v>0</v>
      </c>
      <c r="AB250" s="219">
        <f>AIRTEL!AB98</f>
        <v>0</v>
      </c>
      <c r="AC250" s="219">
        <f>AIRTEL!AC98</f>
        <v>0</v>
      </c>
      <c r="AD250" s="219">
        <f>AIRTEL!AD98</f>
        <v>0</v>
      </c>
      <c r="AE250" s="219">
        <f>AIRTEL!AE98</f>
        <v>7.3460000000000001</v>
      </c>
      <c r="AF250" s="219">
        <f>AIRTEL!AF98</f>
        <v>8.593</v>
      </c>
      <c r="AG250" s="219">
        <f>AIRTEL!AG98</f>
        <v>9.9239999999999995</v>
      </c>
      <c r="AH250" s="219">
        <f>AIRTEL!AH98</f>
        <v>10.909000000000001</v>
      </c>
      <c r="AI250" s="219">
        <f>AIRTEL!AI98</f>
        <v>12.565</v>
      </c>
      <c r="AJ250" s="219">
        <f>AIRTEL!AJ98</f>
        <v>12.186</v>
      </c>
      <c r="AK250" s="219">
        <f>AIRTEL!AK98</f>
        <v>12.978</v>
      </c>
      <c r="AL250" s="219">
        <f>AIRTEL!AL98</f>
        <v>14.191000000000001</v>
      </c>
      <c r="AM250" s="219">
        <f>AIRTEL!AM98</f>
        <v>15.198</v>
      </c>
      <c r="AN250" s="219">
        <f>AIRTEL!AN98</f>
        <v>16.093</v>
      </c>
      <c r="AO250" s="219">
        <f>AIRTEL!AO98</f>
        <v>17.792999999999999</v>
      </c>
      <c r="AP250" s="219">
        <f>AIRTEL!AP98</f>
        <v>17.815999999999999</v>
      </c>
      <c r="AQ250" s="219">
        <f>AIRTEL!AQ98</f>
        <v>18.039000000000001</v>
      </c>
      <c r="AR250" s="219">
        <f>AIRTEL!AR98</f>
        <v>19.721</v>
      </c>
      <c r="AS250" s="219">
        <f>AIRTEL!AS98</f>
        <v>0</v>
      </c>
      <c r="AT250" s="219">
        <f>AIRTEL!AT98</f>
        <v>0</v>
      </c>
      <c r="AU250" s="219">
        <f>AIRTEL!AU98</f>
        <v>0</v>
      </c>
      <c r="AV250" s="219">
        <f>AIRTEL!AV98</f>
        <v>0</v>
      </c>
      <c r="AW250" s="219">
        <f>AIRTEL!AW98</f>
        <v>0</v>
      </c>
      <c r="AX250" s="219">
        <f>AIRTEL!AX98</f>
        <v>0</v>
      </c>
      <c r="AY250" s="206"/>
      <c r="AZ250" s="219">
        <f>Q250</f>
        <v>0</v>
      </c>
      <c r="BA250" s="219">
        <f>R250</f>
        <v>0</v>
      </c>
      <c r="BB250" s="219">
        <f>W250</f>
        <v>0</v>
      </c>
      <c r="BC250" s="219">
        <f>Z250</f>
        <v>0</v>
      </c>
      <c r="BD250" s="219"/>
      <c r="BE250" s="219">
        <f>AC250</f>
        <v>0</v>
      </c>
      <c r="BF250" s="219">
        <f>AF250</f>
        <v>8.593</v>
      </c>
      <c r="BG250" s="219">
        <f>AI250</f>
        <v>12.565</v>
      </c>
      <c r="BH250" s="219">
        <f>AL250</f>
        <v>14.191000000000001</v>
      </c>
      <c r="BI250" s="219"/>
      <c r="BJ250" s="219">
        <f>AO250</f>
        <v>17.792999999999999</v>
      </c>
      <c r="BK250" s="219">
        <f>AR250</f>
        <v>19.721</v>
      </c>
      <c r="BL250" s="219">
        <f>AU250</f>
        <v>0</v>
      </c>
      <c r="BM250" s="219">
        <f>AX250</f>
        <v>0</v>
      </c>
      <c r="BN250" s="219"/>
      <c r="BO250" s="219">
        <f>BC250</f>
        <v>0</v>
      </c>
      <c r="BP250" s="219">
        <f>BH250</f>
        <v>14.191000000000001</v>
      </c>
      <c r="BQ250" s="219">
        <f>BM250</f>
        <v>0</v>
      </c>
    </row>
    <row r="251" spans="1:69" ht="15" customHeight="1" x14ac:dyDescent="0.35">
      <c r="B251" s="1" t="s">
        <v>0</v>
      </c>
      <c r="C251" s="219">
        <f>MTN!C98</f>
        <v>0</v>
      </c>
      <c r="D251" s="219">
        <f>MTN!D98</f>
        <v>0</v>
      </c>
      <c r="E251" s="219">
        <f>MTN!E98</f>
        <v>0</v>
      </c>
      <c r="F251" s="219">
        <f>MTN!F98</f>
        <v>0</v>
      </c>
      <c r="G251" s="219">
        <f>MTN!G98</f>
        <v>0</v>
      </c>
      <c r="H251" s="219">
        <f>MTN!H98</f>
        <v>0</v>
      </c>
      <c r="I251" s="219">
        <f>MTN!I98</f>
        <v>0</v>
      </c>
      <c r="J251" s="219">
        <f>MTN!J98</f>
        <v>0</v>
      </c>
      <c r="K251" s="219">
        <f>MTN!K98</f>
        <v>0</v>
      </c>
      <c r="L251" s="219">
        <f>MTN!L98</f>
        <v>0</v>
      </c>
      <c r="M251" s="219">
        <f>MTN!M98</f>
        <v>0</v>
      </c>
      <c r="N251" s="219">
        <f>MTN!N98</f>
        <v>0</v>
      </c>
      <c r="O251" s="219">
        <f>MTN!O98</f>
        <v>0</v>
      </c>
      <c r="P251" s="219">
        <f>MTN!P98</f>
        <v>0</v>
      </c>
      <c r="Q251" s="219">
        <f>MTN!Q98</f>
        <v>0</v>
      </c>
      <c r="R251" s="219">
        <f>MTN!R98</f>
        <v>0</v>
      </c>
      <c r="S251" s="219">
        <f>MTN!S98</f>
        <v>0</v>
      </c>
      <c r="T251" s="219">
        <f>MTN!T98</f>
        <v>0</v>
      </c>
      <c r="U251" s="219">
        <f>MTN!U98</f>
        <v>0</v>
      </c>
      <c r="V251" s="219">
        <f>MTN!V98</f>
        <v>0</v>
      </c>
      <c r="W251" s="219">
        <f>MTN!W98</f>
        <v>0</v>
      </c>
      <c r="X251" s="219">
        <f>MTN!X98</f>
        <v>0</v>
      </c>
      <c r="Y251" s="219">
        <f>MTN!Y98</f>
        <v>0</v>
      </c>
      <c r="Z251" s="219">
        <f>MTN!Z98</f>
        <v>0</v>
      </c>
      <c r="AA251" s="219">
        <f>MTN!AA98</f>
        <v>0</v>
      </c>
      <c r="AB251" s="219">
        <f>MTN!AB98</f>
        <v>0</v>
      </c>
      <c r="AC251" s="219">
        <f>MTN!AC98</f>
        <v>0</v>
      </c>
      <c r="AD251" s="219">
        <f>MTN!AD98</f>
        <v>0</v>
      </c>
      <c r="AE251" s="219">
        <f>MTN!AE98</f>
        <v>0</v>
      </c>
      <c r="AF251" s="219">
        <f>MTN!AF98</f>
        <v>0</v>
      </c>
      <c r="AG251" s="219">
        <f>MTN!AG98</f>
        <v>0</v>
      </c>
      <c r="AH251" s="219">
        <f>MTN!AH98</f>
        <v>0</v>
      </c>
      <c r="AI251" s="219">
        <f>MTN!AI98</f>
        <v>0</v>
      </c>
      <c r="AJ251" s="219">
        <f>MTN!AJ98</f>
        <v>0</v>
      </c>
      <c r="AK251" s="219">
        <f>MTN!AK98</f>
        <v>0</v>
      </c>
      <c r="AL251" s="219">
        <f>MTN!AL98</f>
        <v>0</v>
      </c>
      <c r="AM251" s="219">
        <f>MTN!AM98</f>
        <v>29.009</v>
      </c>
      <c r="AN251" s="219">
        <f>MTN!AN98</f>
        <v>28.058</v>
      </c>
      <c r="AO251" s="219">
        <f>MTN!AO98</f>
        <v>30.111000000000001</v>
      </c>
      <c r="AP251" s="219">
        <f>MTN!AP98</f>
        <v>30.690999999999999</v>
      </c>
      <c r="AQ251" s="219">
        <f>MTN!AQ98</f>
        <v>31.762</v>
      </c>
      <c r="AR251" s="219">
        <f>MTN!AR98</f>
        <v>32.840000000000003</v>
      </c>
      <c r="AS251" s="219">
        <f>MTN!AS98</f>
        <v>0</v>
      </c>
      <c r="AT251" s="219">
        <f>MTN!AT98</f>
        <v>0</v>
      </c>
      <c r="AU251" s="219">
        <f>MTN!AU98</f>
        <v>0</v>
      </c>
      <c r="AV251" s="219">
        <f>MTN!AV98</f>
        <v>0</v>
      </c>
      <c r="AW251" s="219">
        <f>MTN!AW98</f>
        <v>0</v>
      </c>
      <c r="AX251" s="219">
        <f>MTN!AX98</f>
        <v>0</v>
      </c>
      <c r="AY251" s="206"/>
      <c r="AZ251" s="219">
        <f>Q251</f>
        <v>0</v>
      </c>
      <c r="BA251" s="219">
        <f>R251</f>
        <v>0</v>
      </c>
      <c r="BB251" s="219">
        <f>W251</f>
        <v>0</v>
      </c>
      <c r="BC251" s="219">
        <f>Z251</f>
        <v>0</v>
      </c>
      <c r="BD251" s="219"/>
      <c r="BE251" s="219">
        <f>AC251</f>
        <v>0</v>
      </c>
      <c r="BF251" s="219">
        <f>AF251</f>
        <v>0</v>
      </c>
      <c r="BG251" s="219">
        <f>AI251</f>
        <v>0</v>
      </c>
      <c r="BH251" s="219">
        <f>AL251</f>
        <v>0</v>
      </c>
      <c r="BI251" s="219"/>
      <c r="BJ251" s="219">
        <f>AO251</f>
        <v>30.111000000000001</v>
      </c>
      <c r="BK251" s="219">
        <f>AR251</f>
        <v>32.840000000000003</v>
      </c>
      <c r="BL251" s="219">
        <f>AU251</f>
        <v>0</v>
      </c>
      <c r="BM251" s="219">
        <f>AX251</f>
        <v>0</v>
      </c>
      <c r="BN251" s="219"/>
      <c r="BO251" s="219">
        <f>BC251</f>
        <v>0</v>
      </c>
      <c r="BP251" s="219">
        <f>BH251</f>
        <v>0</v>
      </c>
      <c r="BQ251" s="219">
        <f>BM251</f>
        <v>0</v>
      </c>
    </row>
    <row r="252" spans="1:69" x14ac:dyDescent="0.35">
      <c r="B252" s="3"/>
      <c r="C252" s="218">
        <f>C249-'Vue Globale du Marché'!C98</f>
        <v>0</v>
      </c>
      <c r="D252" s="218">
        <f>D249-'Vue Globale du Marché'!D98</f>
        <v>0</v>
      </c>
      <c r="E252" s="218">
        <f>E249-'Vue Globale du Marché'!E98</f>
        <v>0</v>
      </c>
      <c r="F252" s="218">
        <f>F249-'Vue Globale du Marché'!F98</f>
        <v>0</v>
      </c>
      <c r="G252" s="218">
        <f>G249-'Vue Globale du Marché'!G98</f>
        <v>0</v>
      </c>
      <c r="H252" s="218">
        <f>H249-'Vue Globale du Marché'!H98</f>
        <v>0</v>
      </c>
      <c r="I252" s="218">
        <f>I249-'Vue Globale du Marché'!I98</f>
        <v>0</v>
      </c>
      <c r="J252" s="218">
        <f>J249-'Vue Globale du Marché'!J98</f>
        <v>0</v>
      </c>
      <c r="K252" s="218">
        <f>K249-'Vue Globale du Marché'!K98</f>
        <v>0</v>
      </c>
      <c r="L252" s="218">
        <f>L249-'Vue Globale du Marché'!L98</f>
        <v>0</v>
      </c>
      <c r="M252" s="218">
        <f>M249-'Vue Globale du Marché'!M98</f>
        <v>0</v>
      </c>
      <c r="N252" s="218">
        <f>N249-'Vue Globale du Marché'!N98</f>
        <v>0</v>
      </c>
      <c r="O252" s="218">
        <f>O249-'Vue Globale du Marché'!O98</f>
        <v>0</v>
      </c>
      <c r="P252" s="218">
        <f>P249-'Vue Globale du Marché'!P98</f>
        <v>0</v>
      </c>
      <c r="Q252" s="218">
        <f>Q249-'Vue Globale du Marché'!Q98</f>
        <v>0</v>
      </c>
      <c r="R252" s="218">
        <f>R249-'Vue Globale du Marché'!R98</f>
        <v>0</v>
      </c>
      <c r="S252" s="218">
        <f>S249-'Vue Globale du Marché'!S98</f>
        <v>0</v>
      </c>
      <c r="T252" s="218">
        <f>T249-'Vue Globale du Marché'!T98</f>
        <v>0</v>
      </c>
      <c r="U252" s="218">
        <f>U249-'Vue Globale du Marché'!U98</f>
        <v>0</v>
      </c>
      <c r="V252" s="218">
        <f>V249-'Vue Globale du Marché'!V98</f>
        <v>0</v>
      </c>
      <c r="W252" s="218">
        <f>W249-'Vue Globale du Marché'!W98</f>
        <v>0</v>
      </c>
      <c r="X252" s="218">
        <f>X249-'Vue Globale du Marché'!X98</f>
        <v>0</v>
      </c>
      <c r="Y252" s="218">
        <f>Y249-'Vue Globale du Marché'!Y98</f>
        <v>0</v>
      </c>
      <c r="Z252" s="218">
        <f>Z249-'Vue Globale du Marché'!Z98</f>
        <v>0</v>
      </c>
      <c r="AA252" s="218">
        <f>AA249-'Vue Globale du Marché'!AA98</f>
        <v>0</v>
      </c>
      <c r="AB252" s="218">
        <f>AB249-'Vue Globale du Marché'!AB98</f>
        <v>0</v>
      </c>
      <c r="AC252" s="218">
        <f>AC249-'Vue Globale du Marché'!AC98</f>
        <v>0</v>
      </c>
      <c r="AD252" s="218">
        <f>AD249-'Vue Globale du Marché'!AD98</f>
        <v>0</v>
      </c>
      <c r="AE252" s="218">
        <f>AE249-'Vue Globale du Marché'!AE98</f>
        <v>0</v>
      </c>
      <c r="AF252" s="218">
        <f>AF249-'Vue Globale du Marché'!AF98</f>
        <v>0</v>
      </c>
      <c r="AG252" s="218">
        <f>AG249-'Vue Globale du Marché'!AG98</f>
        <v>0</v>
      </c>
      <c r="AH252" s="218">
        <f>AH249-'Vue Globale du Marché'!AH98</f>
        <v>0</v>
      </c>
      <c r="AI252" s="218">
        <f>AI249-'Vue Globale du Marché'!AI98</f>
        <v>0</v>
      </c>
      <c r="AJ252" s="218">
        <f>AJ249-'Vue Globale du Marché'!AJ98</f>
        <v>0</v>
      </c>
      <c r="AK252" s="218">
        <f>AK249-'Vue Globale du Marché'!AK98</f>
        <v>0</v>
      </c>
      <c r="AL252" s="218">
        <f>AL249-'Vue Globale du Marché'!AL98</f>
        <v>0</v>
      </c>
      <c r="AM252" s="218">
        <f>AM249-'Vue Globale du Marché'!AM98</f>
        <v>0</v>
      </c>
      <c r="AN252" s="218">
        <f>AN249-'Vue Globale du Marché'!AN98</f>
        <v>0</v>
      </c>
      <c r="AO252" s="218">
        <f>AO249-'Vue Globale du Marché'!AO98</f>
        <v>0</v>
      </c>
      <c r="AP252" s="218">
        <f>AP249-'Vue Globale du Marché'!AP98</f>
        <v>0</v>
      </c>
      <c r="AQ252" s="218">
        <f>AQ249-'Vue Globale du Marché'!AQ98</f>
        <v>0</v>
      </c>
      <c r="AR252" s="218">
        <f>AR249-'Vue Globale du Marché'!AR98</f>
        <v>0</v>
      </c>
      <c r="AS252" s="218">
        <f>AS249-'Vue Globale du Marché'!AS98</f>
        <v>0</v>
      </c>
      <c r="AT252" s="218">
        <f>AT249-'Vue Globale du Marché'!AT98</f>
        <v>0</v>
      </c>
      <c r="AU252" s="218">
        <f>AU249-'Vue Globale du Marché'!AU98</f>
        <v>0</v>
      </c>
      <c r="AV252" s="218">
        <f>AV249-'Vue Globale du Marché'!AV98</f>
        <v>0</v>
      </c>
      <c r="AW252" s="218">
        <f>AW249-'Vue Globale du Marché'!AW98</f>
        <v>0</v>
      </c>
      <c r="AX252" s="218">
        <f>AX249-'Vue Globale du Marché'!AX98</f>
        <v>0</v>
      </c>
      <c r="AY252" s="207"/>
      <c r="AZ252" s="218">
        <f>AZ249-'Vue Globale du Marché'!AZ98</f>
        <v>0</v>
      </c>
      <c r="BA252" s="218">
        <f>BA249-'Vue Globale du Marché'!BA98</f>
        <v>0</v>
      </c>
      <c r="BB252" s="218">
        <f>BB249-'Vue Globale du Marché'!BB98</f>
        <v>0</v>
      </c>
      <c r="BC252" s="218">
        <f>BC249-'Vue Globale du Marché'!BC98</f>
        <v>0</v>
      </c>
      <c r="BD252" s="218"/>
      <c r="BE252" s="218">
        <f>BE249-'Vue Globale du Marché'!BE98</f>
        <v>0</v>
      </c>
      <c r="BF252" s="218">
        <f>BF249-'Vue Globale du Marché'!BF98</f>
        <v>0</v>
      </c>
      <c r="BG252" s="218">
        <f>BG249-'Vue Globale du Marché'!BG98</f>
        <v>0</v>
      </c>
      <c r="BH252" s="218">
        <f>BH249-'Vue Globale du Marché'!BH98</f>
        <v>0</v>
      </c>
      <c r="BI252" s="218"/>
      <c r="BJ252" s="218">
        <f>BJ249-'Vue Globale du Marché'!BJ98</f>
        <v>0</v>
      </c>
      <c r="BK252" s="218">
        <f>BK249-'Vue Globale du Marché'!BK98</f>
        <v>0</v>
      </c>
      <c r="BL252" s="218">
        <f>BL249-'Vue Globale du Marché'!BL98</f>
        <v>0</v>
      </c>
      <c r="BM252" s="218">
        <f>BM249-'Vue Globale du Marché'!BM98</f>
        <v>0</v>
      </c>
      <c r="BN252" s="218"/>
      <c r="BO252" s="218">
        <f>BO249-'Vue Globale du Marché'!BO98</f>
        <v>0</v>
      </c>
      <c r="BP252" s="218">
        <f>BP249-'Vue Globale du Marché'!BP98</f>
        <v>0</v>
      </c>
      <c r="BQ252" s="218">
        <f>BQ249-'Vue Globale du Marché'!BQ98</f>
        <v>0</v>
      </c>
    </row>
    <row r="253" spans="1:69" x14ac:dyDescent="0.35">
      <c r="B253" s="3" t="s">
        <v>83</v>
      </c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206"/>
      <c r="AZ253" s="93"/>
      <c r="BA253" s="93"/>
      <c r="BB253" s="93"/>
      <c r="BC253" s="93"/>
      <c r="BD253" s="206"/>
      <c r="BE253" s="93"/>
      <c r="BF253" s="93"/>
      <c r="BG253" s="93"/>
      <c r="BH253" s="93"/>
      <c r="BI253" s="206"/>
      <c r="BJ253" s="93"/>
      <c r="BK253" s="93"/>
      <c r="BL253" s="93"/>
      <c r="BM253" s="93"/>
      <c r="BN253" s="206"/>
      <c r="BO253" s="93"/>
      <c r="BP253" s="93"/>
      <c r="BQ253" s="93"/>
    </row>
    <row r="254" spans="1:69" x14ac:dyDescent="0.35">
      <c r="B254" s="1" t="str">
        <f>B250</f>
        <v>AIRTEL</v>
      </c>
      <c r="C254" s="209">
        <f>IF(ISERROR(C250/C$249),0,C250/C$249)</f>
        <v>0</v>
      </c>
      <c r="D254" s="209">
        <f t="shared" ref="D254:AX254" si="349">IF(ISERROR(D250/D$249),0,D250/D$249)</f>
        <v>0</v>
      </c>
      <c r="E254" s="209">
        <f t="shared" si="349"/>
        <v>0</v>
      </c>
      <c r="F254" s="209">
        <f t="shared" si="349"/>
        <v>0</v>
      </c>
      <c r="G254" s="209">
        <f t="shared" si="349"/>
        <v>0</v>
      </c>
      <c r="H254" s="209">
        <f t="shared" si="349"/>
        <v>0</v>
      </c>
      <c r="I254" s="209">
        <f t="shared" si="349"/>
        <v>0</v>
      </c>
      <c r="J254" s="209">
        <f t="shared" si="349"/>
        <v>0</v>
      </c>
      <c r="K254" s="209">
        <f t="shared" si="349"/>
        <v>0</v>
      </c>
      <c r="L254" s="209">
        <f t="shared" si="349"/>
        <v>0</v>
      </c>
      <c r="M254" s="209">
        <f t="shared" si="349"/>
        <v>0</v>
      </c>
      <c r="N254" s="209">
        <f t="shared" si="349"/>
        <v>0</v>
      </c>
      <c r="O254" s="209">
        <f t="shared" si="349"/>
        <v>0</v>
      </c>
      <c r="P254" s="209">
        <f t="shared" si="349"/>
        <v>0</v>
      </c>
      <c r="Q254" s="209">
        <f t="shared" si="349"/>
        <v>0</v>
      </c>
      <c r="R254" s="209">
        <f t="shared" si="349"/>
        <v>0</v>
      </c>
      <c r="S254" s="209">
        <f t="shared" si="349"/>
        <v>0</v>
      </c>
      <c r="T254" s="209">
        <f t="shared" si="349"/>
        <v>0</v>
      </c>
      <c r="U254" s="209">
        <f t="shared" si="349"/>
        <v>0</v>
      </c>
      <c r="V254" s="209">
        <f t="shared" si="349"/>
        <v>0</v>
      </c>
      <c r="W254" s="209">
        <f t="shared" si="349"/>
        <v>0</v>
      </c>
      <c r="X254" s="209">
        <f t="shared" si="349"/>
        <v>0</v>
      </c>
      <c r="Y254" s="209">
        <f t="shared" si="349"/>
        <v>0</v>
      </c>
      <c r="Z254" s="209">
        <f t="shared" si="349"/>
        <v>0</v>
      </c>
      <c r="AA254" s="209">
        <f t="shared" si="349"/>
        <v>0</v>
      </c>
      <c r="AB254" s="209">
        <f t="shared" si="349"/>
        <v>0</v>
      </c>
      <c r="AC254" s="209">
        <f t="shared" si="349"/>
        <v>0</v>
      </c>
      <c r="AD254" s="209">
        <f t="shared" si="349"/>
        <v>0</v>
      </c>
      <c r="AE254" s="209">
        <f t="shared" si="349"/>
        <v>1</v>
      </c>
      <c r="AF254" s="209">
        <f t="shared" si="349"/>
        <v>1</v>
      </c>
      <c r="AG254" s="209">
        <f t="shared" si="349"/>
        <v>1</v>
      </c>
      <c r="AH254" s="209">
        <f t="shared" si="349"/>
        <v>1</v>
      </c>
      <c r="AI254" s="209">
        <f t="shared" si="349"/>
        <v>1</v>
      </c>
      <c r="AJ254" s="209">
        <f t="shared" si="349"/>
        <v>1</v>
      </c>
      <c r="AK254" s="209">
        <f t="shared" si="349"/>
        <v>1</v>
      </c>
      <c r="AL254" s="209">
        <f t="shared" si="349"/>
        <v>1</v>
      </c>
      <c r="AM254" s="209">
        <f t="shared" si="349"/>
        <v>0.34379170719569302</v>
      </c>
      <c r="AN254" s="209">
        <f t="shared" si="349"/>
        <v>0.36449910534302737</v>
      </c>
      <c r="AO254" s="209">
        <f t="shared" si="349"/>
        <v>0.37143036072144292</v>
      </c>
      <c r="AP254" s="209">
        <f t="shared" si="349"/>
        <v>0.36728719566248169</v>
      </c>
      <c r="AQ254" s="209">
        <f t="shared" si="349"/>
        <v>0.36222164213570013</v>
      </c>
      <c r="AR254" s="209">
        <f t="shared" si="349"/>
        <v>0.37520214607789037</v>
      </c>
      <c r="AS254" s="209">
        <f t="shared" si="349"/>
        <v>0</v>
      </c>
      <c r="AT254" s="209">
        <f t="shared" si="349"/>
        <v>0</v>
      </c>
      <c r="AU254" s="209">
        <f t="shared" si="349"/>
        <v>0</v>
      </c>
      <c r="AV254" s="209">
        <f t="shared" si="349"/>
        <v>0</v>
      </c>
      <c r="AW254" s="209">
        <f t="shared" si="349"/>
        <v>0</v>
      </c>
      <c r="AX254" s="209">
        <f t="shared" si="349"/>
        <v>0</v>
      </c>
      <c r="AY254" s="206"/>
      <c r="AZ254" s="209">
        <f t="shared" ref="AZ254:BC255" si="350">IF(ISERROR(AZ250/AZ$249),0,AZ250/AZ$249)</f>
        <v>0</v>
      </c>
      <c r="BA254" s="209">
        <f t="shared" si="350"/>
        <v>0</v>
      </c>
      <c r="BB254" s="209">
        <f t="shared" si="350"/>
        <v>0</v>
      </c>
      <c r="BC254" s="209">
        <f t="shared" si="350"/>
        <v>0</v>
      </c>
      <c r="BD254" s="206"/>
      <c r="BE254" s="209">
        <f t="shared" ref="BE254:BH255" si="351">IF(ISERROR(BE250/BE$249),0,BE250/BE$249)</f>
        <v>0</v>
      </c>
      <c r="BF254" s="209">
        <f t="shared" si="351"/>
        <v>1</v>
      </c>
      <c r="BG254" s="209">
        <f t="shared" si="351"/>
        <v>1</v>
      </c>
      <c r="BH254" s="209">
        <f t="shared" si="351"/>
        <v>1</v>
      </c>
      <c r="BI254" s="210"/>
      <c r="BJ254" s="209">
        <f t="shared" ref="BJ254:BM255" si="352">IF(ISERROR(BJ250/BJ$249),0,BJ250/BJ$249)</f>
        <v>0.37143036072144292</v>
      </c>
      <c r="BK254" s="209">
        <f t="shared" si="352"/>
        <v>0.37520214607789037</v>
      </c>
      <c r="BL254" s="209">
        <f t="shared" si="352"/>
        <v>0</v>
      </c>
      <c r="BM254" s="209">
        <f t="shared" si="352"/>
        <v>0</v>
      </c>
      <c r="BN254" s="210"/>
      <c r="BO254" s="209">
        <f t="shared" ref="BO254:BQ255" si="353">IF(ISERROR(BO250/BO$249),0,BO250/BO$249)</f>
        <v>0</v>
      </c>
      <c r="BP254" s="209">
        <f t="shared" si="353"/>
        <v>1</v>
      </c>
      <c r="BQ254" s="209">
        <f t="shared" si="353"/>
        <v>0</v>
      </c>
    </row>
    <row r="255" spans="1:69" x14ac:dyDescent="0.35">
      <c r="B255" s="1" t="str">
        <f>B251</f>
        <v>MTN</v>
      </c>
      <c r="C255" s="209">
        <f>IF(ISERROR(C251/C$249),0,C251/C$249)</f>
        <v>0</v>
      </c>
      <c r="D255" s="209">
        <f t="shared" ref="D255:AX255" si="354">IF(ISERROR(D251/D$249),0,D251/D$249)</f>
        <v>0</v>
      </c>
      <c r="E255" s="209">
        <f t="shared" si="354"/>
        <v>0</v>
      </c>
      <c r="F255" s="209">
        <f t="shared" si="354"/>
        <v>0</v>
      </c>
      <c r="G255" s="209">
        <f t="shared" si="354"/>
        <v>0</v>
      </c>
      <c r="H255" s="209">
        <f t="shared" si="354"/>
        <v>0</v>
      </c>
      <c r="I255" s="209">
        <f t="shared" si="354"/>
        <v>0</v>
      </c>
      <c r="J255" s="209">
        <f t="shared" si="354"/>
        <v>0</v>
      </c>
      <c r="K255" s="209">
        <f t="shared" si="354"/>
        <v>0</v>
      </c>
      <c r="L255" s="209">
        <f t="shared" si="354"/>
        <v>0</v>
      </c>
      <c r="M255" s="209">
        <f t="shared" si="354"/>
        <v>0</v>
      </c>
      <c r="N255" s="209">
        <f t="shared" si="354"/>
        <v>0</v>
      </c>
      <c r="O255" s="209">
        <f t="shared" si="354"/>
        <v>0</v>
      </c>
      <c r="P255" s="209">
        <f t="shared" si="354"/>
        <v>0</v>
      </c>
      <c r="Q255" s="209">
        <f t="shared" si="354"/>
        <v>0</v>
      </c>
      <c r="R255" s="209">
        <f t="shared" si="354"/>
        <v>0</v>
      </c>
      <c r="S255" s="209">
        <f t="shared" si="354"/>
        <v>0</v>
      </c>
      <c r="T255" s="209">
        <f t="shared" si="354"/>
        <v>0</v>
      </c>
      <c r="U255" s="209">
        <f t="shared" si="354"/>
        <v>0</v>
      </c>
      <c r="V255" s="209">
        <f t="shared" si="354"/>
        <v>0</v>
      </c>
      <c r="W255" s="209">
        <f t="shared" si="354"/>
        <v>0</v>
      </c>
      <c r="X255" s="209">
        <f t="shared" si="354"/>
        <v>0</v>
      </c>
      <c r="Y255" s="209">
        <f t="shared" si="354"/>
        <v>0</v>
      </c>
      <c r="Z255" s="209">
        <f t="shared" si="354"/>
        <v>0</v>
      </c>
      <c r="AA255" s="209">
        <f t="shared" si="354"/>
        <v>0</v>
      </c>
      <c r="AB255" s="209">
        <f t="shared" si="354"/>
        <v>0</v>
      </c>
      <c r="AC255" s="209">
        <f t="shared" si="354"/>
        <v>0</v>
      </c>
      <c r="AD255" s="209">
        <f t="shared" si="354"/>
        <v>0</v>
      </c>
      <c r="AE255" s="209">
        <f t="shared" si="354"/>
        <v>0</v>
      </c>
      <c r="AF255" s="209">
        <f t="shared" si="354"/>
        <v>0</v>
      </c>
      <c r="AG255" s="209">
        <f t="shared" si="354"/>
        <v>0</v>
      </c>
      <c r="AH255" s="209">
        <f t="shared" si="354"/>
        <v>0</v>
      </c>
      <c r="AI255" s="209">
        <f t="shared" si="354"/>
        <v>0</v>
      </c>
      <c r="AJ255" s="209">
        <f t="shared" si="354"/>
        <v>0</v>
      </c>
      <c r="AK255" s="209">
        <f t="shared" si="354"/>
        <v>0</v>
      </c>
      <c r="AL255" s="209">
        <f t="shared" si="354"/>
        <v>0</v>
      </c>
      <c r="AM255" s="209">
        <f t="shared" si="354"/>
        <v>0.65620829280430704</v>
      </c>
      <c r="AN255" s="209">
        <f t="shared" si="354"/>
        <v>0.63550089465697268</v>
      </c>
      <c r="AO255" s="209">
        <f t="shared" si="354"/>
        <v>0.62856963927855714</v>
      </c>
      <c r="AP255" s="209">
        <f t="shared" si="354"/>
        <v>0.63271280433751831</v>
      </c>
      <c r="AQ255" s="209">
        <f t="shared" si="354"/>
        <v>0.63777835786429993</v>
      </c>
      <c r="AR255" s="209">
        <f t="shared" si="354"/>
        <v>0.62479785392210951</v>
      </c>
      <c r="AS255" s="209">
        <f t="shared" si="354"/>
        <v>0</v>
      </c>
      <c r="AT255" s="209">
        <f t="shared" si="354"/>
        <v>0</v>
      </c>
      <c r="AU255" s="209">
        <f t="shared" si="354"/>
        <v>0</v>
      </c>
      <c r="AV255" s="209">
        <f t="shared" si="354"/>
        <v>0</v>
      </c>
      <c r="AW255" s="209">
        <f t="shared" si="354"/>
        <v>0</v>
      </c>
      <c r="AX255" s="209">
        <f t="shared" si="354"/>
        <v>0</v>
      </c>
      <c r="AY255" s="206"/>
      <c r="AZ255" s="209">
        <f t="shared" si="350"/>
        <v>0</v>
      </c>
      <c r="BA255" s="209">
        <f t="shared" si="350"/>
        <v>0</v>
      </c>
      <c r="BB255" s="209">
        <f t="shared" si="350"/>
        <v>0</v>
      </c>
      <c r="BC255" s="209">
        <f t="shared" si="350"/>
        <v>0</v>
      </c>
      <c r="BD255" s="206"/>
      <c r="BE255" s="209">
        <f t="shared" si="351"/>
        <v>0</v>
      </c>
      <c r="BF255" s="209">
        <f t="shared" si="351"/>
        <v>0</v>
      </c>
      <c r="BG255" s="209">
        <f t="shared" si="351"/>
        <v>0</v>
      </c>
      <c r="BH255" s="209">
        <f t="shared" si="351"/>
        <v>0</v>
      </c>
      <c r="BI255" s="210"/>
      <c r="BJ255" s="209">
        <f t="shared" si="352"/>
        <v>0.62856963927855714</v>
      </c>
      <c r="BK255" s="209">
        <f t="shared" si="352"/>
        <v>0.62479785392210951</v>
      </c>
      <c r="BL255" s="209">
        <f t="shared" si="352"/>
        <v>0</v>
      </c>
      <c r="BM255" s="209">
        <f t="shared" si="352"/>
        <v>0</v>
      </c>
      <c r="BN255" s="210"/>
      <c r="BO255" s="209">
        <f t="shared" si="353"/>
        <v>0</v>
      </c>
      <c r="BP255" s="209">
        <f t="shared" si="353"/>
        <v>0</v>
      </c>
      <c r="BQ255" s="209">
        <f t="shared" si="353"/>
        <v>0</v>
      </c>
    </row>
    <row r="256" spans="1:69" x14ac:dyDescent="0.35">
      <c r="B256" s="1"/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206"/>
      <c r="AZ256" s="93"/>
      <c r="BA256" s="93"/>
      <c r="BB256" s="93"/>
      <c r="BC256" s="93"/>
      <c r="BD256" s="206"/>
      <c r="BE256" s="93"/>
      <c r="BF256" s="93"/>
      <c r="BG256" s="93"/>
      <c r="BH256" s="93"/>
      <c r="BI256" s="206"/>
      <c r="BJ256" s="93"/>
      <c r="BK256" s="93"/>
      <c r="BL256" s="93"/>
      <c r="BM256" s="93"/>
      <c r="BN256" s="206"/>
      <c r="BO256" s="93"/>
      <c r="BP256" s="93"/>
      <c r="BQ256" s="93"/>
    </row>
    <row r="257" spans="2:69" x14ac:dyDescent="0.35">
      <c r="B257" s="63" t="s">
        <v>148</v>
      </c>
      <c r="C257" s="57">
        <f t="shared" ref="C257:AX257" si="355">SUM(C258:C259)</f>
        <v>0</v>
      </c>
      <c r="D257" s="57">
        <f t="shared" si="355"/>
        <v>0</v>
      </c>
      <c r="E257" s="57">
        <f t="shared" si="355"/>
        <v>0</v>
      </c>
      <c r="F257" s="57">
        <f t="shared" si="355"/>
        <v>0</v>
      </c>
      <c r="G257" s="57">
        <f t="shared" si="355"/>
        <v>0</v>
      </c>
      <c r="H257" s="57">
        <f t="shared" si="355"/>
        <v>0</v>
      </c>
      <c r="I257" s="57">
        <f t="shared" si="355"/>
        <v>0</v>
      </c>
      <c r="J257" s="57">
        <f t="shared" si="355"/>
        <v>0</v>
      </c>
      <c r="K257" s="57">
        <f t="shared" si="355"/>
        <v>0</v>
      </c>
      <c r="L257" s="57">
        <f t="shared" si="355"/>
        <v>0</v>
      </c>
      <c r="M257" s="57">
        <f t="shared" si="355"/>
        <v>0</v>
      </c>
      <c r="N257" s="57">
        <f t="shared" si="355"/>
        <v>0</v>
      </c>
      <c r="O257" s="57">
        <f t="shared" si="355"/>
        <v>0</v>
      </c>
      <c r="P257" s="57">
        <f t="shared" si="355"/>
        <v>0</v>
      </c>
      <c r="Q257" s="57">
        <f t="shared" si="355"/>
        <v>0</v>
      </c>
      <c r="R257" s="57">
        <f t="shared" si="355"/>
        <v>0</v>
      </c>
      <c r="S257" s="57">
        <f t="shared" si="355"/>
        <v>0</v>
      </c>
      <c r="T257" s="57">
        <f t="shared" si="355"/>
        <v>0</v>
      </c>
      <c r="U257" s="57">
        <f t="shared" si="355"/>
        <v>0</v>
      </c>
      <c r="V257" s="57">
        <f t="shared" si="355"/>
        <v>0</v>
      </c>
      <c r="W257" s="57">
        <f t="shared" si="355"/>
        <v>0</v>
      </c>
      <c r="X257" s="57">
        <f t="shared" si="355"/>
        <v>0</v>
      </c>
      <c r="Y257" s="57">
        <f t="shared" si="355"/>
        <v>0</v>
      </c>
      <c r="Z257" s="57">
        <f t="shared" si="355"/>
        <v>0</v>
      </c>
      <c r="AA257" s="57">
        <f t="shared" si="355"/>
        <v>1.631</v>
      </c>
      <c r="AB257" s="57">
        <f t="shared" si="355"/>
        <v>1.9039999999999999</v>
      </c>
      <c r="AC257" s="57">
        <f t="shared" si="355"/>
        <v>2.3889999999999998</v>
      </c>
      <c r="AD257" s="57">
        <f t="shared" si="355"/>
        <v>2.7109999999999999</v>
      </c>
      <c r="AE257" s="57">
        <f t="shared" si="355"/>
        <v>3.2789999999999999</v>
      </c>
      <c r="AF257" s="57">
        <f t="shared" si="355"/>
        <v>3.9830000000000001</v>
      </c>
      <c r="AG257" s="57">
        <f t="shared" si="355"/>
        <v>4.7949999999999999</v>
      </c>
      <c r="AH257" s="57">
        <f t="shared" si="355"/>
        <v>5.8460000000000001</v>
      </c>
      <c r="AI257" s="57">
        <f t="shared" si="355"/>
        <v>5.9020000000000001</v>
      </c>
      <c r="AJ257" s="57">
        <f t="shared" si="355"/>
        <v>7.5049999999999999</v>
      </c>
      <c r="AK257" s="57">
        <f t="shared" si="355"/>
        <v>7.0990000000000002</v>
      </c>
      <c r="AL257" s="57">
        <f t="shared" si="355"/>
        <v>7.4770000000000003</v>
      </c>
      <c r="AM257" s="57">
        <f t="shared" si="355"/>
        <v>23.959</v>
      </c>
      <c r="AN257" s="57">
        <f t="shared" si="355"/>
        <v>24.918999999999997</v>
      </c>
      <c r="AO257" s="57">
        <f t="shared" si="355"/>
        <v>26.049999999999997</v>
      </c>
      <c r="AP257" s="57">
        <f t="shared" si="355"/>
        <v>24.995000000000001</v>
      </c>
      <c r="AQ257" s="57">
        <f t="shared" si="355"/>
        <v>25.648000000000003</v>
      </c>
      <c r="AR257" s="57">
        <f t="shared" si="355"/>
        <v>28.231000000000002</v>
      </c>
      <c r="AS257" s="57">
        <f t="shared" si="355"/>
        <v>0</v>
      </c>
      <c r="AT257" s="57">
        <f t="shared" si="355"/>
        <v>0</v>
      </c>
      <c r="AU257" s="57">
        <f t="shared" si="355"/>
        <v>0</v>
      </c>
      <c r="AV257" s="57">
        <f t="shared" si="355"/>
        <v>0</v>
      </c>
      <c r="AW257" s="57">
        <f t="shared" si="355"/>
        <v>0</v>
      </c>
      <c r="AX257" s="57">
        <f t="shared" si="355"/>
        <v>0</v>
      </c>
      <c r="AY257" s="206"/>
      <c r="AZ257" s="57">
        <f>SUM(AZ258:AZ259)</f>
        <v>0</v>
      </c>
      <c r="BA257" s="57">
        <f>SUM(BA258:BA259)</f>
        <v>0</v>
      </c>
      <c r="BB257" s="57">
        <f>SUM(BB258:BB259)</f>
        <v>0</v>
      </c>
      <c r="BC257" s="57">
        <f>SUM(BC258:BC259)</f>
        <v>0</v>
      </c>
      <c r="BD257" s="195"/>
      <c r="BE257" s="57">
        <f>SUM(BE258:BE259)</f>
        <v>2.3889999999999998</v>
      </c>
      <c r="BF257" s="57">
        <f>SUM(BF258:BF259)</f>
        <v>3.9830000000000001</v>
      </c>
      <c r="BG257" s="57">
        <f>SUM(BG258:BG259)</f>
        <v>5.9020000000000001</v>
      </c>
      <c r="BH257" s="57">
        <f>SUM(BH258:BH259)</f>
        <v>7.4770000000000003</v>
      </c>
      <c r="BI257" s="195"/>
      <c r="BJ257" s="57">
        <f>SUM(BJ258:BJ259)</f>
        <v>26.049999999999997</v>
      </c>
      <c r="BK257" s="57">
        <f>SUM(BK258:BK259)</f>
        <v>28.231000000000002</v>
      </c>
      <c r="BL257" s="57">
        <f>SUM(BL258:BL259)</f>
        <v>0</v>
      </c>
      <c r="BM257" s="57">
        <f>SUM(BM258:BM259)</f>
        <v>0</v>
      </c>
      <c r="BN257" s="195"/>
      <c r="BO257" s="57">
        <f>SUM(BO258:BO259)</f>
        <v>0</v>
      </c>
      <c r="BP257" s="57">
        <f>SUM(BP258:BP259)</f>
        <v>7.4770000000000003</v>
      </c>
      <c r="BQ257" s="57">
        <f>SUM(BQ258:BQ259)</f>
        <v>0</v>
      </c>
    </row>
    <row r="258" spans="2:69" x14ac:dyDescent="0.35">
      <c r="B258" s="1" t="str">
        <f>B254</f>
        <v>AIRTEL</v>
      </c>
      <c r="C258" s="219">
        <f>AIRTEL!C101</f>
        <v>0</v>
      </c>
      <c r="D258" s="219">
        <f>AIRTEL!D101</f>
        <v>0</v>
      </c>
      <c r="E258" s="219">
        <f>AIRTEL!E101</f>
        <v>0</v>
      </c>
      <c r="F258" s="219">
        <f>AIRTEL!F101</f>
        <v>0</v>
      </c>
      <c r="G258" s="219">
        <f>AIRTEL!G101</f>
        <v>0</v>
      </c>
      <c r="H258" s="219">
        <f>AIRTEL!H101</f>
        <v>0</v>
      </c>
      <c r="I258" s="219">
        <f>AIRTEL!I101</f>
        <v>0</v>
      </c>
      <c r="J258" s="219">
        <f>AIRTEL!J101</f>
        <v>0</v>
      </c>
      <c r="K258" s="219">
        <f>AIRTEL!K101</f>
        <v>0</v>
      </c>
      <c r="L258" s="219">
        <f>AIRTEL!L101</f>
        <v>0</v>
      </c>
      <c r="M258" s="219">
        <f>AIRTEL!M101</f>
        <v>0</v>
      </c>
      <c r="N258" s="219">
        <f>AIRTEL!N101</f>
        <v>0</v>
      </c>
      <c r="O258" s="219">
        <f>AIRTEL!O101</f>
        <v>0</v>
      </c>
      <c r="P258" s="219">
        <f>AIRTEL!P101</f>
        <v>0</v>
      </c>
      <c r="Q258" s="219">
        <f>AIRTEL!Q101</f>
        <v>0</v>
      </c>
      <c r="R258" s="219">
        <f>AIRTEL!R101</f>
        <v>0</v>
      </c>
      <c r="S258" s="219">
        <f>AIRTEL!S101</f>
        <v>0</v>
      </c>
      <c r="T258" s="219">
        <f>AIRTEL!T101</f>
        <v>0</v>
      </c>
      <c r="U258" s="219">
        <f>AIRTEL!U101</f>
        <v>0</v>
      </c>
      <c r="V258" s="219">
        <f>AIRTEL!V101</f>
        <v>0</v>
      </c>
      <c r="W258" s="219">
        <f>AIRTEL!W101</f>
        <v>0</v>
      </c>
      <c r="X258" s="219">
        <f>AIRTEL!X101</f>
        <v>0</v>
      </c>
      <c r="Y258" s="219">
        <f>AIRTEL!Y101</f>
        <v>0</v>
      </c>
      <c r="Z258" s="219">
        <f>AIRTEL!Z101</f>
        <v>0</v>
      </c>
      <c r="AA258" s="219">
        <f>AIRTEL!AA101</f>
        <v>1.631</v>
      </c>
      <c r="AB258" s="219">
        <f>AIRTEL!AB101</f>
        <v>1.9039999999999999</v>
      </c>
      <c r="AC258" s="219">
        <f>AIRTEL!AC101</f>
        <v>2.3889999999999998</v>
      </c>
      <c r="AD258" s="219">
        <f>AIRTEL!AD101</f>
        <v>2.7109999999999999</v>
      </c>
      <c r="AE258" s="219">
        <f>AIRTEL!AE101</f>
        <v>3.2789999999999999</v>
      </c>
      <c r="AF258" s="219">
        <f>AIRTEL!AF101</f>
        <v>3.9830000000000001</v>
      </c>
      <c r="AG258" s="219">
        <f>AIRTEL!AG101</f>
        <v>4.7949999999999999</v>
      </c>
      <c r="AH258" s="219">
        <f>AIRTEL!AH101</f>
        <v>5.8460000000000001</v>
      </c>
      <c r="AI258" s="219">
        <f>AIRTEL!AI101</f>
        <v>5.9020000000000001</v>
      </c>
      <c r="AJ258" s="219">
        <f>AIRTEL!AJ101</f>
        <v>7.5049999999999999</v>
      </c>
      <c r="AK258" s="219">
        <f>AIRTEL!AK101</f>
        <v>7.0990000000000002</v>
      </c>
      <c r="AL258" s="219">
        <f>AIRTEL!AL101</f>
        <v>7.4770000000000003</v>
      </c>
      <c r="AM258" s="219">
        <f>AIRTEL!AM101</f>
        <v>8.0229999999999997</v>
      </c>
      <c r="AN258" s="219">
        <f>AIRTEL!AN101</f>
        <v>8.7919999999999998</v>
      </c>
      <c r="AO258" s="219">
        <f>AIRTEL!AO101</f>
        <v>9.42</v>
      </c>
      <c r="AP258" s="219">
        <f>AIRTEL!AP101</f>
        <v>9.0540000000000003</v>
      </c>
      <c r="AQ258" s="219">
        <f>AIRTEL!AQ101</f>
        <v>9.3190000000000008</v>
      </c>
      <c r="AR258" s="219">
        <f>AIRTEL!AR101</f>
        <v>10.609</v>
      </c>
      <c r="AS258" s="219">
        <f>AIRTEL!AS101</f>
        <v>0</v>
      </c>
      <c r="AT258" s="219">
        <f>AIRTEL!AT101</f>
        <v>0</v>
      </c>
      <c r="AU258" s="219">
        <f>AIRTEL!AU101</f>
        <v>0</v>
      </c>
      <c r="AV258" s="219">
        <f>AIRTEL!AV101</f>
        <v>0</v>
      </c>
      <c r="AW258" s="219">
        <f>AIRTEL!AW101</f>
        <v>0</v>
      </c>
      <c r="AX258" s="219">
        <f>AIRTEL!AX101</f>
        <v>0</v>
      </c>
      <c r="AY258" s="206"/>
      <c r="AZ258" s="219">
        <f>Q258</f>
        <v>0</v>
      </c>
      <c r="BA258" s="219">
        <f>R258</f>
        <v>0</v>
      </c>
      <c r="BB258" s="219">
        <f>W258</f>
        <v>0</v>
      </c>
      <c r="BC258" s="219">
        <f>Z258</f>
        <v>0</v>
      </c>
      <c r="BD258" s="219"/>
      <c r="BE258" s="219">
        <f>AC258</f>
        <v>2.3889999999999998</v>
      </c>
      <c r="BF258" s="219">
        <f>AF258</f>
        <v>3.9830000000000001</v>
      </c>
      <c r="BG258" s="219">
        <f>AI258</f>
        <v>5.9020000000000001</v>
      </c>
      <c r="BH258" s="219">
        <f>AL258</f>
        <v>7.4770000000000003</v>
      </c>
      <c r="BI258" s="219"/>
      <c r="BJ258" s="219">
        <f>AO258</f>
        <v>9.42</v>
      </c>
      <c r="BK258" s="219">
        <f>AR258</f>
        <v>10.609</v>
      </c>
      <c r="BL258" s="219">
        <f>AU258</f>
        <v>0</v>
      </c>
      <c r="BM258" s="219">
        <f>AX258</f>
        <v>0</v>
      </c>
      <c r="BN258" s="219"/>
      <c r="BO258" s="219">
        <f>BC258</f>
        <v>0</v>
      </c>
      <c r="BP258" s="219">
        <f>BH258</f>
        <v>7.4770000000000003</v>
      </c>
      <c r="BQ258" s="219">
        <f>BM258</f>
        <v>0</v>
      </c>
    </row>
    <row r="259" spans="2:69" x14ac:dyDescent="0.35">
      <c r="B259" s="1" t="str">
        <f>B255</f>
        <v>MTN</v>
      </c>
      <c r="C259" s="219">
        <f>MTN!C101</f>
        <v>0</v>
      </c>
      <c r="D259" s="219">
        <f>MTN!D101</f>
        <v>0</v>
      </c>
      <c r="E259" s="219">
        <f>MTN!E101</f>
        <v>0</v>
      </c>
      <c r="F259" s="219">
        <f>MTN!F101</f>
        <v>0</v>
      </c>
      <c r="G259" s="219">
        <f>MTN!G101</f>
        <v>0</v>
      </c>
      <c r="H259" s="219">
        <f>MTN!H101</f>
        <v>0</v>
      </c>
      <c r="I259" s="219">
        <f>MTN!I101</f>
        <v>0</v>
      </c>
      <c r="J259" s="219">
        <f>MTN!J101</f>
        <v>0</v>
      </c>
      <c r="K259" s="219">
        <f>MTN!K101</f>
        <v>0</v>
      </c>
      <c r="L259" s="219">
        <f>MTN!L101</f>
        <v>0</v>
      </c>
      <c r="M259" s="219">
        <f>MTN!M101</f>
        <v>0</v>
      </c>
      <c r="N259" s="219">
        <f>MTN!N101</f>
        <v>0</v>
      </c>
      <c r="O259" s="219">
        <f>MTN!O101</f>
        <v>0</v>
      </c>
      <c r="P259" s="219">
        <f>MTN!P101</f>
        <v>0</v>
      </c>
      <c r="Q259" s="219">
        <f>MTN!Q101</f>
        <v>0</v>
      </c>
      <c r="R259" s="219">
        <f>MTN!R101</f>
        <v>0</v>
      </c>
      <c r="S259" s="219">
        <f>MTN!S101</f>
        <v>0</v>
      </c>
      <c r="T259" s="219">
        <f>MTN!T101</f>
        <v>0</v>
      </c>
      <c r="U259" s="219">
        <f>MTN!U101</f>
        <v>0</v>
      </c>
      <c r="V259" s="219">
        <f>MTN!V101</f>
        <v>0</v>
      </c>
      <c r="W259" s="219">
        <f>MTN!W101</f>
        <v>0</v>
      </c>
      <c r="X259" s="219">
        <f>MTN!X101</f>
        <v>0</v>
      </c>
      <c r="Y259" s="219">
        <f>MTN!Y101</f>
        <v>0</v>
      </c>
      <c r="Z259" s="219">
        <f>MTN!Z101</f>
        <v>0</v>
      </c>
      <c r="AA259" s="219">
        <f>MTN!AA101</f>
        <v>0</v>
      </c>
      <c r="AB259" s="219">
        <f>MTN!AB101</f>
        <v>0</v>
      </c>
      <c r="AC259" s="219">
        <f>MTN!AC101</f>
        <v>0</v>
      </c>
      <c r="AD259" s="219">
        <f>MTN!AD101</f>
        <v>0</v>
      </c>
      <c r="AE259" s="219">
        <f>MTN!AE101</f>
        <v>0</v>
      </c>
      <c r="AF259" s="219">
        <f>MTN!AF101</f>
        <v>0</v>
      </c>
      <c r="AG259" s="219">
        <f>MTN!AG101</f>
        <v>0</v>
      </c>
      <c r="AH259" s="219">
        <f>MTN!AH101</f>
        <v>0</v>
      </c>
      <c r="AI259" s="219">
        <f>MTN!AI101</f>
        <v>0</v>
      </c>
      <c r="AJ259" s="219">
        <f>MTN!AJ101</f>
        <v>0</v>
      </c>
      <c r="AK259" s="219">
        <f>MTN!AK101</f>
        <v>0</v>
      </c>
      <c r="AL259" s="219">
        <f>MTN!AL101</f>
        <v>0</v>
      </c>
      <c r="AM259" s="219">
        <f>MTN!AM101</f>
        <v>15.936</v>
      </c>
      <c r="AN259" s="219">
        <f>MTN!AN101</f>
        <v>16.126999999999999</v>
      </c>
      <c r="AO259" s="219">
        <f>MTN!AO101</f>
        <v>16.63</v>
      </c>
      <c r="AP259" s="219">
        <f>MTN!AP101</f>
        <v>15.941000000000001</v>
      </c>
      <c r="AQ259" s="219">
        <f>MTN!AQ101</f>
        <v>16.329000000000001</v>
      </c>
      <c r="AR259" s="219">
        <f>MTN!AR101</f>
        <v>17.622</v>
      </c>
      <c r="AS259" s="219">
        <f>MTN!AS101</f>
        <v>0</v>
      </c>
      <c r="AT259" s="219">
        <f>MTN!AT101</f>
        <v>0</v>
      </c>
      <c r="AU259" s="219">
        <f>MTN!AU101</f>
        <v>0</v>
      </c>
      <c r="AV259" s="219">
        <f>MTN!AV101</f>
        <v>0</v>
      </c>
      <c r="AW259" s="219">
        <f>MTN!AW101</f>
        <v>0</v>
      </c>
      <c r="AX259" s="219">
        <f>MTN!AX101</f>
        <v>0</v>
      </c>
      <c r="AY259" s="206"/>
      <c r="AZ259" s="219">
        <f>Q259</f>
        <v>0</v>
      </c>
      <c r="BA259" s="219">
        <f>R259</f>
        <v>0</v>
      </c>
      <c r="BB259" s="219">
        <f>W259</f>
        <v>0</v>
      </c>
      <c r="BC259" s="219">
        <f>Z259</f>
        <v>0</v>
      </c>
      <c r="BD259" s="219"/>
      <c r="BE259" s="219">
        <f>AC259</f>
        <v>0</v>
      </c>
      <c r="BF259" s="219">
        <f>AF259</f>
        <v>0</v>
      </c>
      <c r="BG259" s="219">
        <f>AI259</f>
        <v>0</v>
      </c>
      <c r="BH259" s="219">
        <f>AL259</f>
        <v>0</v>
      </c>
      <c r="BI259" s="219"/>
      <c r="BJ259" s="219">
        <f>AO259</f>
        <v>16.63</v>
      </c>
      <c r="BK259" s="219">
        <f>AR259</f>
        <v>17.622</v>
      </c>
      <c r="BL259" s="219">
        <f>AU259</f>
        <v>0</v>
      </c>
      <c r="BM259" s="219">
        <f>AX259</f>
        <v>0</v>
      </c>
      <c r="BN259" s="219"/>
      <c r="BO259" s="219">
        <f>BC259</f>
        <v>0</v>
      </c>
      <c r="BP259" s="219">
        <f>BH259</f>
        <v>0</v>
      </c>
      <c r="BQ259" s="219">
        <f>BM259</f>
        <v>0</v>
      </c>
    </row>
    <row r="260" spans="2:69" x14ac:dyDescent="0.35">
      <c r="B260" s="3"/>
      <c r="C260" s="218">
        <f>C257-'Vue Globale du Marché'!C101</f>
        <v>0</v>
      </c>
      <c r="D260" s="218">
        <f>D257-'Vue Globale du Marché'!D101</f>
        <v>0</v>
      </c>
      <c r="E260" s="218">
        <f>E257-'Vue Globale du Marché'!E101</f>
        <v>0</v>
      </c>
      <c r="F260" s="218">
        <f>F257-'Vue Globale du Marché'!F101</f>
        <v>0</v>
      </c>
      <c r="G260" s="218">
        <f>G257-'Vue Globale du Marché'!G101</f>
        <v>0</v>
      </c>
      <c r="H260" s="218">
        <f>H257-'Vue Globale du Marché'!H101</f>
        <v>0</v>
      </c>
      <c r="I260" s="218">
        <f>I257-'Vue Globale du Marché'!I101</f>
        <v>0</v>
      </c>
      <c r="J260" s="218">
        <f>J257-'Vue Globale du Marché'!J101</f>
        <v>0</v>
      </c>
      <c r="K260" s="218">
        <f>K257-'Vue Globale du Marché'!K101</f>
        <v>0</v>
      </c>
      <c r="L260" s="218">
        <f>L257-'Vue Globale du Marché'!L101</f>
        <v>0</v>
      </c>
      <c r="M260" s="218">
        <f>M257-'Vue Globale du Marché'!M101</f>
        <v>0</v>
      </c>
      <c r="N260" s="218">
        <f>N257-'Vue Globale du Marché'!N101</f>
        <v>0</v>
      </c>
      <c r="O260" s="218">
        <f>O257-'Vue Globale du Marché'!O101</f>
        <v>0</v>
      </c>
      <c r="P260" s="218">
        <f>P257-'Vue Globale du Marché'!P101</f>
        <v>0</v>
      </c>
      <c r="Q260" s="218">
        <f>Q257-'Vue Globale du Marché'!Q101</f>
        <v>0</v>
      </c>
      <c r="R260" s="218">
        <f>R257-'Vue Globale du Marché'!R101</f>
        <v>0</v>
      </c>
      <c r="S260" s="218">
        <f>S257-'Vue Globale du Marché'!S101</f>
        <v>0</v>
      </c>
      <c r="T260" s="218">
        <f>T257-'Vue Globale du Marché'!T101</f>
        <v>0</v>
      </c>
      <c r="U260" s="218">
        <f>U257-'Vue Globale du Marché'!U101</f>
        <v>0</v>
      </c>
      <c r="V260" s="218">
        <f>V257-'Vue Globale du Marché'!V101</f>
        <v>0</v>
      </c>
      <c r="W260" s="218">
        <f>W257-'Vue Globale du Marché'!W101</f>
        <v>0</v>
      </c>
      <c r="X260" s="218">
        <f>X257-'Vue Globale du Marché'!X101</f>
        <v>0</v>
      </c>
      <c r="Y260" s="218">
        <f>Y257-'Vue Globale du Marché'!Y101</f>
        <v>0</v>
      </c>
      <c r="Z260" s="218">
        <f>Z257-'Vue Globale du Marché'!Z101</f>
        <v>0</v>
      </c>
      <c r="AA260" s="218">
        <f>AA257-'Vue Globale du Marché'!AA101</f>
        <v>0</v>
      </c>
      <c r="AB260" s="218">
        <f>AB257-'Vue Globale du Marché'!AB101</f>
        <v>0</v>
      </c>
      <c r="AC260" s="218">
        <f>AC257-'Vue Globale du Marché'!AC101</f>
        <v>0</v>
      </c>
      <c r="AD260" s="218">
        <f>AD257-'Vue Globale du Marché'!AD101</f>
        <v>0</v>
      </c>
      <c r="AE260" s="218">
        <f>AE257-'Vue Globale du Marché'!AE101</f>
        <v>0</v>
      </c>
      <c r="AF260" s="218">
        <f>AF257-'Vue Globale du Marché'!AF101</f>
        <v>0</v>
      </c>
      <c r="AG260" s="218">
        <f>AG257-'Vue Globale du Marché'!AG101</f>
        <v>0</v>
      </c>
      <c r="AH260" s="218">
        <f>AH257-'Vue Globale du Marché'!AH101</f>
        <v>0</v>
      </c>
      <c r="AI260" s="218">
        <f>AI257-'Vue Globale du Marché'!AI101</f>
        <v>0</v>
      </c>
      <c r="AJ260" s="218">
        <f>AJ257-'Vue Globale du Marché'!AJ101</f>
        <v>0</v>
      </c>
      <c r="AK260" s="218">
        <f>AK257-'Vue Globale du Marché'!AK101</f>
        <v>0</v>
      </c>
      <c r="AL260" s="218">
        <f>AL257-'Vue Globale du Marché'!AL101</f>
        <v>0</v>
      </c>
      <c r="AM260" s="218">
        <f>AM257-'Vue Globale du Marché'!AM101</f>
        <v>0</v>
      </c>
      <c r="AN260" s="218">
        <f>AN257-'Vue Globale du Marché'!AN101</f>
        <v>0</v>
      </c>
      <c r="AO260" s="218">
        <f>AO257-'Vue Globale du Marché'!AO101</f>
        <v>0</v>
      </c>
      <c r="AP260" s="218">
        <f>AP257-'Vue Globale du Marché'!AP101</f>
        <v>0</v>
      </c>
      <c r="AQ260" s="218">
        <f>AQ257-'Vue Globale du Marché'!AQ101</f>
        <v>0</v>
      </c>
      <c r="AR260" s="218">
        <f>AR257-'Vue Globale du Marché'!AR101</f>
        <v>0</v>
      </c>
      <c r="AS260" s="218">
        <f>AS257-'Vue Globale du Marché'!AS101</f>
        <v>0</v>
      </c>
      <c r="AT260" s="218">
        <f>AT257-'Vue Globale du Marché'!AT101</f>
        <v>0</v>
      </c>
      <c r="AU260" s="218">
        <f>AU257-'Vue Globale du Marché'!AU101</f>
        <v>0</v>
      </c>
      <c r="AV260" s="218">
        <f>AV257-'Vue Globale du Marché'!AV101</f>
        <v>0</v>
      </c>
      <c r="AW260" s="218">
        <f>AW257-'Vue Globale du Marché'!AW101</f>
        <v>0</v>
      </c>
      <c r="AX260" s="218">
        <f>AX257-'Vue Globale du Marché'!AX101</f>
        <v>0</v>
      </c>
      <c r="AY260" s="218"/>
      <c r="AZ260" s="218">
        <f>AZ257-'Vue Globale du Marché'!AZ101</f>
        <v>0</v>
      </c>
      <c r="BA260" s="218">
        <f>BA257-'Vue Globale du Marché'!BA101</f>
        <v>0</v>
      </c>
      <c r="BB260" s="218">
        <f>BB257-'Vue Globale du Marché'!BB101</f>
        <v>0</v>
      </c>
      <c r="BC260" s="218">
        <f>BC257-'Vue Globale du Marché'!BC101</f>
        <v>0</v>
      </c>
      <c r="BD260" s="218"/>
      <c r="BE260" s="218">
        <f>BE257-'Vue Globale du Marché'!BE101</f>
        <v>0</v>
      </c>
      <c r="BF260" s="218">
        <f>BF257-'Vue Globale du Marché'!BF101</f>
        <v>0</v>
      </c>
      <c r="BG260" s="218">
        <f>BG257-'Vue Globale du Marché'!BG101</f>
        <v>0</v>
      </c>
      <c r="BH260" s="218">
        <f>BH257-'Vue Globale du Marché'!BH101</f>
        <v>0</v>
      </c>
      <c r="BI260" s="218"/>
      <c r="BJ260" s="218">
        <f>BJ257-'Vue Globale du Marché'!BJ101</f>
        <v>0</v>
      </c>
      <c r="BK260" s="218">
        <f>BK257-'Vue Globale du Marché'!BK101</f>
        <v>0</v>
      </c>
      <c r="BL260" s="218">
        <f>BL257-'Vue Globale du Marché'!BL101</f>
        <v>0</v>
      </c>
      <c r="BM260" s="218">
        <f>BM257-'Vue Globale du Marché'!BM101</f>
        <v>0</v>
      </c>
      <c r="BN260" s="218"/>
      <c r="BO260" s="218">
        <f>BO257-'Vue Globale du Marché'!BO101</f>
        <v>0</v>
      </c>
      <c r="BP260" s="218">
        <f>BP257-'Vue Globale du Marché'!BP101</f>
        <v>0</v>
      </c>
      <c r="BQ260" s="218">
        <f>BQ257-'Vue Globale du Marché'!BQ101</f>
        <v>0</v>
      </c>
    </row>
    <row r="261" spans="2:69" x14ac:dyDescent="0.35">
      <c r="B261" s="3" t="s">
        <v>82</v>
      </c>
      <c r="C261" s="208"/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206"/>
      <c r="AZ261" s="93"/>
      <c r="BA261" s="93"/>
      <c r="BB261" s="93"/>
      <c r="BC261" s="93"/>
      <c r="BD261" s="206"/>
      <c r="BE261" s="93"/>
      <c r="BF261" s="93"/>
      <c r="BG261" s="93"/>
      <c r="BH261" s="93"/>
      <c r="BI261" s="206"/>
      <c r="BJ261" s="93"/>
      <c r="BK261" s="93"/>
      <c r="BL261" s="93"/>
      <c r="BM261" s="93"/>
      <c r="BN261" s="206"/>
      <c r="BO261" s="93"/>
      <c r="BP261" s="93"/>
      <c r="BQ261" s="93"/>
    </row>
    <row r="262" spans="2:69" x14ac:dyDescent="0.35">
      <c r="B262" s="1" t="str">
        <f>B258</f>
        <v>AIRTEL</v>
      </c>
      <c r="C262" s="208">
        <f t="shared" ref="C262:AX262" si="356">IF(ISERROR(C258/C$257),0,C258/C$257)</f>
        <v>0</v>
      </c>
      <c r="D262" s="208">
        <f t="shared" si="356"/>
        <v>0</v>
      </c>
      <c r="E262" s="208">
        <f t="shared" si="356"/>
        <v>0</v>
      </c>
      <c r="F262" s="208">
        <f t="shared" si="356"/>
        <v>0</v>
      </c>
      <c r="G262" s="208">
        <f t="shared" si="356"/>
        <v>0</v>
      </c>
      <c r="H262" s="208">
        <f t="shared" si="356"/>
        <v>0</v>
      </c>
      <c r="I262" s="208">
        <f t="shared" si="356"/>
        <v>0</v>
      </c>
      <c r="J262" s="208">
        <f t="shared" si="356"/>
        <v>0</v>
      </c>
      <c r="K262" s="208">
        <f t="shared" si="356"/>
        <v>0</v>
      </c>
      <c r="L262" s="208">
        <f t="shared" si="356"/>
        <v>0</v>
      </c>
      <c r="M262" s="208">
        <f t="shared" si="356"/>
        <v>0</v>
      </c>
      <c r="N262" s="208">
        <f t="shared" si="356"/>
        <v>0</v>
      </c>
      <c r="O262" s="208">
        <f t="shared" si="356"/>
        <v>0</v>
      </c>
      <c r="P262" s="208">
        <f t="shared" si="356"/>
        <v>0</v>
      </c>
      <c r="Q262" s="208">
        <f t="shared" si="356"/>
        <v>0</v>
      </c>
      <c r="R262" s="208">
        <f t="shared" si="356"/>
        <v>0</v>
      </c>
      <c r="S262" s="208">
        <f t="shared" si="356"/>
        <v>0</v>
      </c>
      <c r="T262" s="208">
        <f t="shared" si="356"/>
        <v>0</v>
      </c>
      <c r="U262" s="208">
        <f t="shared" si="356"/>
        <v>0</v>
      </c>
      <c r="V262" s="208">
        <f t="shared" si="356"/>
        <v>0</v>
      </c>
      <c r="W262" s="209">
        <f t="shared" si="356"/>
        <v>0</v>
      </c>
      <c r="X262" s="209">
        <f t="shared" si="356"/>
        <v>0</v>
      </c>
      <c r="Y262" s="209">
        <f t="shared" si="356"/>
        <v>0</v>
      </c>
      <c r="Z262" s="209">
        <f t="shared" si="356"/>
        <v>0</v>
      </c>
      <c r="AA262" s="209">
        <f t="shared" si="356"/>
        <v>1</v>
      </c>
      <c r="AB262" s="209">
        <f t="shared" si="356"/>
        <v>1</v>
      </c>
      <c r="AC262" s="209">
        <f t="shared" si="356"/>
        <v>1</v>
      </c>
      <c r="AD262" s="209">
        <f t="shared" si="356"/>
        <v>1</v>
      </c>
      <c r="AE262" s="209">
        <f t="shared" si="356"/>
        <v>1</v>
      </c>
      <c r="AF262" s="209">
        <f t="shared" si="356"/>
        <v>1</v>
      </c>
      <c r="AG262" s="209">
        <f t="shared" si="356"/>
        <v>1</v>
      </c>
      <c r="AH262" s="209">
        <f t="shared" si="356"/>
        <v>1</v>
      </c>
      <c r="AI262" s="209">
        <f t="shared" si="356"/>
        <v>1</v>
      </c>
      <c r="AJ262" s="209">
        <f t="shared" si="356"/>
        <v>1</v>
      </c>
      <c r="AK262" s="209">
        <f t="shared" si="356"/>
        <v>1</v>
      </c>
      <c r="AL262" s="209">
        <f t="shared" si="356"/>
        <v>1</v>
      </c>
      <c r="AM262" s="209">
        <f t="shared" si="356"/>
        <v>0.33486372553111565</v>
      </c>
      <c r="AN262" s="209">
        <f t="shared" si="356"/>
        <v>0.35282314699626793</v>
      </c>
      <c r="AO262" s="209">
        <f t="shared" si="356"/>
        <v>0.3616122840690979</v>
      </c>
      <c r="AP262" s="209">
        <f t="shared" si="356"/>
        <v>0.36223244648929787</v>
      </c>
      <c r="AQ262" s="209">
        <f t="shared" si="356"/>
        <v>0.36334217092950716</v>
      </c>
      <c r="AR262" s="209">
        <f t="shared" si="356"/>
        <v>0.37579256845311887</v>
      </c>
      <c r="AS262" s="209">
        <f t="shared" si="356"/>
        <v>0</v>
      </c>
      <c r="AT262" s="209">
        <f t="shared" si="356"/>
        <v>0</v>
      </c>
      <c r="AU262" s="209">
        <f t="shared" si="356"/>
        <v>0</v>
      </c>
      <c r="AV262" s="209">
        <f t="shared" si="356"/>
        <v>0</v>
      </c>
      <c r="AW262" s="209">
        <f t="shared" si="356"/>
        <v>0</v>
      </c>
      <c r="AX262" s="209">
        <f t="shared" si="356"/>
        <v>0</v>
      </c>
      <c r="AY262" s="206"/>
      <c r="AZ262" s="209">
        <f t="shared" ref="AZ262:BC263" si="357">IF(ISERROR(AZ258/AZ$257),0,AZ258/AZ$257)</f>
        <v>0</v>
      </c>
      <c r="BA262" s="209">
        <f t="shared" si="357"/>
        <v>0</v>
      </c>
      <c r="BB262" s="209">
        <f t="shared" si="357"/>
        <v>0</v>
      </c>
      <c r="BC262" s="209">
        <f t="shared" si="357"/>
        <v>0</v>
      </c>
      <c r="BD262" s="206"/>
      <c r="BE262" s="209">
        <f t="shared" ref="BE262:BH263" si="358">IF(ISERROR(BE258/BE$257),0,BE258/BE$257)</f>
        <v>1</v>
      </c>
      <c r="BF262" s="209">
        <f t="shared" si="358"/>
        <v>1</v>
      </c>
      <c r="BG262" s="209">
        <f t="shared" si="358"/>
        <v>1</v>
      </c>
      <c r="BH262" s="209">
        <f t="shared" si="358"/>
        <v>1</v>
      </c>
      <c r="BI262" s="210"/>
      <c r="BJ262" s="209">
        <f t="shared" ref="BJ262:BM263" si="359">IF(ISERROR(BJ258/BJ$257),0,BJ258/BJ$257)</f>
        <v>0.3616122840690979</v>
      </c>
      <c r="BK262" s="209">
        <f t="shared" si="359"/>
        <v>0.37579256845311887</v>
      </c>
      <c r="BL262" s="209">
        <f t="shared" si="359"/>
        <v>0</v>
      </c>
      <c r="BM262" s="209">
        <f t="shared" si="359"/>
        <v>0</v>
      </c>
      <c r="BN262" s="210"/>
      <c r="BO262" s="209">
        <f t="shared" ref="BO262:BQ263" si="360">IF(ISERROR(BO258/BO$257),0,BO258/BO$257)</f>
        <v>0</v>
      </c>
      <c r="BP262" s="209">
        <f t="shared" si="360"/>
        <v>1</v>
      </c>
      <c r="BQ262" s="209">
        <f t="shared" si="360"/>
        <v>0</v>
      </c>
    </row>
    <row r="263" spans="2:69" x14ac:dyDescent="0.35">
      <c r="B263" s="1" t="str">
        <f>B259</f>
        <v>MTN</v>
      </c>
      <c r="C263" s="208">
        <f t="shared" ref="C263:AX263" si="361">IF(ISERROR(C259/C$257),0,C259/C$257)</f>
        <v>0</v>
      </c>
      <c r="D263" s="208">
        <f t="shared" si="361"/>
        <v>0</v>
      </c>
      <c r="E263" s="208">
        <f t="shared" si="361"/>
        <v>0</v>
      </c>
      <c r="F263" s="208">
        <f t="shared" si="361"/>
        <v>0</v>
      </c>
      <c r="G263" s="208">
        <f t="shared" si="361"/>
        <v>0</v>
      </c>
      <c r="H263" s="208">
        <f t="shared" si="361"/>
        <v>0</v>
      </c>
      <c r="I263" s="208">
        <f t="shared" si="361"/>
        <v>0</v>
      </c>
      <c r="J263" s="208">
        <f t="shared" si="361"/>
        <v>0</v>
      </c>
      <c r="K263" s="208">
        <f t="shared" si="361"/>
        <v>0</v>
      </c>
      <c r="L263" s="208">
        <f t="shared" si="361"/>
        <v>0</v>
      </c>
      <c r="M263" s="208">
        <f t="shared" si="361"/>
        <v>0</v>
      </c>
      <c r="N263" s="208">
        <f t="shared" si="361"/>
        <v>0</v>
      </c>
      <c r="O263" s="208">
        <f t="shared" si="361"/>
        <v>0</v>
      </c>
      <c r="P263" s="208">
        <f t="shared" si="361"/>
        <v>0</v>
      </c>
      <c r="Q263" s="208">
        <f t="shared" si="361"/>
        <v>0</v>
      </c>
      <c r="R263" s="208">
        <f t="shared" si="361"/>
        <v>0</v>
      </c>
      <c r="S263" s="208">
        <f t="shared" si="361"/>
        <v>0</v>
      </c>
      <c r="T263" s="208">
        <f t="shared" si="361"/>
        <v>0</v>
      </c>
      <c r="U263" s="208">
        <f t="shared" si="361"/>
        <v>0</v>
      </c>
      <c r="V263" s="208">
        <f t="shared" si="361"/>
        <v>0</v>
      </c>
      <c r="W263" s="209">
        <f t="shared" si="361"/>
        <v>0</v>
      </c>
      <c r="X263" s="209">
        <f t="shared" si="361"/>
        <v>0</v>
      </c>
      <c r="Y263" s="209">
        <f t="shared" si="361"/>
        <v>0</v>
      </c>
      <c r="Z263" s="209">
        <f t="shared" si="361"/>
        <v>0</v>
      </c>
      <c r="AA263" s="209">
        <f t="shared" si="361"/>
        <v>0</v>
      </c>
      <c r="AB263" s="209">
        <f t="shared" si="361"/>
        <v>0</v>
      </c>
      <c r="AC263" s="209">
        <f t="shared" si="361"/>
        <v>0</v>
      </c>
      <c r="AD263" s="209">
        <f t="shared" si="361"/>
        <v>0</v>
      </c>
      <c r="AE263" s="209">
        <f t="shared" si="361"/>
        <v>0</v>
      </c>
      <c r="AF263" s="209">
        <f t="shared" si="361"/>
        <v>0</v>
      </c>
      <c r="AG263" s="209">
        <f t="shared" si="361"/>
        <v>0</v>
      </c>
      <c r="AH263" s="209">
        <f t="shared" si="361"/>
        <v>0</v>
      </c>
      <c r="AI263" s="209">
        <f t="shared" si="361"/>
        <v>0</v>
      </c>
      <c r="AJ263" s="209">
        <f t="shared" si="361"/>
        <v>0</v>
      </c>
      <c r="AK263" s="209">
        <f t="shared" si="361"/>
        <v>0</v>
      </c>
      <c r="AL263" s="209">
        <f t="shared" si="361"/>
        <v>0</v>
      </c>
      <c r="AM263" s="209">
        <f t="shared" si="361"/>
        <v>0.66513627446888435</v>
      </c>
      <c r="AN263" s="209">
        <f t="shared" si="361"/>
        <v>0.64717685300373218</v>
      </c>
      <c r="AO263" s="209">
        <f t="shared" si="361"/>
        <v>0.63838771593090216</v>
      </c>
      <c r="AP263" s="209">
        <f t="shared" si="361"/>
        <v>0.63776755351070213</v>
      </c>
      <c r="AQ263" s="209">
        <f t="shared" si="361"/>
        <v>0.63665782907049273</v>
      </c>
      <c r="AR263" s="209">
        <f t="shared" si="361"/>
        <v>0.62420743154688108</v>
      </c>
      <c r="AS263" s="209">
        <f t="shared" si="361"/>
        <v>0</v>
      </c>
      <c r="AT263" s="209">
        <f t="shared" si="361"/>
        <v>0</v>
      </c>
      <c r="AU263" s="209">
        <f t="shared" si="361"/>
        <v>0</v>
      </c>
      <c r="AV263" s="209">
        <f t="shared" si="361"/>
        <v>0</v>
      </c>
      <c r="AW263" s="209">
        <f t="shared" si="361"/>
        <v>0</v>
      </c>
      <c r="AX263" s="209">
        <f t="shared" si="361"/>
        <v>0</v>
      </c>
      <c r="AY263" s="206"/>
      <c r="AZ263" s="209">
        <f t="shared" si="357"/>
        <v>0</v>
      </c>
      <c r="BA263" s="209">
        <f t="shared" si="357"/>
        <v>0</v>
      </c>
      <c r="BB263" s="209">
        <f t="shared" si="357"/>
        <v>0</v>
      </c>
      <c r="BC263" s="209">
        <f t="shared" si="357"/>
        <v>0</v>
      </c>
      <c r="BD263" s="206"/>
      <c r="BE263" s="209">
        <f t="shared" si="358"/>
        <v>0</v>
      </c>
      <c r="BF263" s="209">
        <f t="shared" si="358"/>
        <v>0</v>
      </c>
      <c r="BG263" s="209">
        <f t="shared" si="358"/>
        <v>0</v>
      </c>
      <c r="BH263" s="209">
        <f t="shared" si="358"/>
        <v>0</v>
      </c>
      <c r="BI263" s="210"/>
      <c r="BJ263" s="209">
        <f t="shared" si="359"/>
        <v>0.63838771593090216</v>
      </c>
      <c r="BK263" s="209">
        <f t="shared" si="359"/>
        <v>0.62420743154688108</v>
      </c>
      <c r="BL263" s="209">
        <f t="shared" si="359"/>
        <v>0</v>
      </c>
      <c r="BM263" s="209">
        <f t="shared" si="359"/>
        <v>0</v>
      </c>
      <c r="BN263" s="210"/>
      <c r="BO263" s="209">
        <f t="shared" si="360"/>
        <v>0</v>
      </c>
      <c r="BP263" s="209">
        <f t="shared" si="360"/>
        <v>0</v>
      </c>
      <c r="BQ263" s="209">
        <f t="shared" si="360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2"/>
  <sheetViews>
    <sheetView showGridLines="0" zoomScale="80" zoomScaleNormal="80" workbookViewId="0">
      <pane xSplit="2" ySplit="3" topLeftCell="AE62" activePane="bottomRight" state="frozen"/>
      <selection activeCell="AX96" sqref="AX96"/>
      <selection pane="topRight" activeCell="AX96" sqref="AX96"/>
      <selection pane="bottomLeft" activeCell="AX96" sqref="AX96"/>
      <selection pane="bottomRight" activeCell="AE62" sqref="AE62"/>
    </sheetView>
  </sheetViews>
  <sheetFormatPr baseColWidth="10" defaultRowHeight="14.5" x14ac:dyDescent="0.35"/>
  <cols>
    <col min="1" max="1" width="11.453125" style="37"/>
    <col min="2" max="2" width="50.453125" customWidth="1"/>
    <col min="3" max="26" width="20.7265625" customWidth="1"/>
    <col min="27" max="27" width="16.26953125" bestFit="1" customWidth="1"/>
    <col min="28" max="28" width="15.1796875" bestFit="1" customWidth="1"/>
    <col min="29" max="34" width="13.81640625" bestFit="1" customWidth="1"/>
    <col min="35" max="37" width="12.90625" bestFit="1" customWidth="1"/>
    <col min="39" max="39" width="12.90625" bestFit="1" customWidth="1"/>
    <col min="41" max="41" width="12.90625" bestFit="1" customWidth="1"/>
    <col min="43" max="43" width="12.90625" bestFit="1" customWidth="1"/>
    <col min="45" max="45" width="12.90625" bestFit="1" customWidth="1"/>
    <col min="47" max="49" width="12.90625" bestFit="1" customWidth="1"/>
    <col min="50" max="50" width="14" bestFit="1" customWidth="1"/>
    <col min="51" max="51" width="5.453125" customWidth="1"/>
    <col min="54" max="54" width="12.90625" bestFit="1" customWidth="1"/>
    <col min="55" max="55" width="14" bestFit="1" customWidth="1"/>
    <col min="57" max="60" width="14" bestFit="1" customWidth="1"/>
    <col min="61" max="61" width="3.81640625" customWidth="1"/>
    <col min="62" max="65" width="14" style="205" bestFit="1" customWidth="1"/>
    <col min="67" max="67" width="14" bestFit="1" customWidth="1"/>
    <col min="68" max="69" width="13.7265625" bestFit="1" customWidth="1"/>
  </cols>
  <sheetData>
    <row r="1" spans="1:69" ht="45" customHeight="1" x14ac:dyDescent="0.35">
      <c r="B1" s="8"/>
    </row>
    <row r="2" spans="1:69" ht="29.25" customHeight="1" x14ac:dyDescent="0.35">
      <c r="B2" s="42" t="s">
        <v>34</v>
      </c>
    </row>
    <row r="3" spans="1:69" s="12" customFormat="1" ht="21.5" thickBot="1" x14ac:dyDescent="0.55000000000000004">
      <c r="A3" s="18"/>
      <c r="B3" s="44"/>
      <c r="C3" s="45">
        <v>42736</v>
      </c>
      <c r="D3" s="45">
        <v>42767</v>
      </c>
      <c r="E3" s="45">
        <v>42795</v>
      </c>
      <c r="F3" s="45">
        <v>42826</v>
      </c>
      <c r="G3" s="45">
        <v>42856</v>
      </c>
      <c r="H3" s="45">
        <v>42887</v>
      </c>
      <c r="I3" s="45">
        <v>42917</v>
      </c>
      <c r="J3" s="45">
        <v>42948</v>
      </c>
      <c r="K3" s="45">
        <v>42979</v>
      </c>
      <c r="L3" s="45">
        <v>43009</v>
      </c>
      <c r="M3" s="45">
        <v>43040</v>
      </c>
      <c r="N3" s="45">
        <v>43070</v>
      </c>
      <c r="O3" s="45">
        <v>43101</v>
      </c>
      <c r="P3" s="45">
        <v>43132</v>
      </c>
      <c r="Q3" s="45">
        <v>43160</v>
      </c>
      <c r="R3" s="45">
        <v>43191</v>
      </c>
      <c r="S3" s="45">
        <v>43221</v>
      </c>
      <c r="T3" s="45">
        <v>43252</v>
      </c>
      <c r="U3" s="45">
        <v>43282</v>
      </c>
      <c r="V3" s="45">
        <v>43313</v>
      </c>
      <c r="W3" s="45">
        <v>43344</v>
      </c>
      <c r="X3" s="45">
        <v>43374</v>
      </c>
      <c r="Y3" s="45">
        <v>43405</v>
      </c>
      <c r="Z3" s="45">
        <v>43435</v>
      </c>
      <c r="AA3" s="45">
        <v>43466</v>
      </c>
      <c r="AB3" s="45">
        <v>43497</v>
      </c>
      <c r="AC3" s="45">
        <v>43525</v>
      </c>
      <c r="AD3" s="45">
        <v>43556</v>
      </c>
      <c r="AE3" s="45">
        <v>43586</v>
      </c>
      <c r="AF3" s="45">
        <v>43617</v>
      </c>
      <c r="AG3" s="45">
        <v>43647</v>
      </c>
      <c r="AH3" s="45">
        <v>43678</v>
      </c>
      <c r="AI3" s="45">
        <v>43709</v>
      </c>
      <c r="AJ3" s="45">
        <v>43739</v>
      </c>
      <c r="AK3" s="45">
        <v>43770</v>
      </c>
      <c r="AL3" s="45">
        <v>43800</v>
      </c>
      <c r="AM3" s="45">
        <v>43831</v>
      </c>
      <c r="AN3" s="45">
        <v>43862</v>
      </c>
      <c r="AO3" s="45">
        <v>43891</v>
      </c>
      <c r="AP3" s="45">
        <v>43922</v>
      </c>
      <c r="AQ3" s="45">
        <v>43952</v>
      </c>
      <c r="AR3" s="45">
        <v>43983</v>
      </c>
      <c r="AS3" s="45">
        <v>44013</v>
      </c>
      <c r="AT3" s="45">
        <v>44044</v>
      </c>
      <c r="AU3" s="45">
        <v>44075</v>
      </c>
      <c r="AV3" s="45">
        <v>44105</v>
      </c>
      <c r="AW3" s="45">
        <v>44136</v>
      </c>
      <c r="AX3" s="45">
        <v>44166</v>
      </c>
      <c r="AZ3" s="84" t="s">
        <v>123</v>
      </c>
      <c r="BA3" s="84" t="s">
        <v>124</v>
      </c>
      <c r="BB3" s="84" t="s">
        <v>125</v>
      </c>
      <c r="BC3" s="84" t="s">
        <v>126</v>
      </c>
      <c r="BD3" s="84"/>
      <c r="BE3" s="84" t="s">
        <v>127</v>
      </c>
      <c r="BF3" s="84" t="s">
        <v>128</v>
      </c>
      <c r="BG3" s="84" t="s">
        <v>129</v>
      </c>
      <c r="BH3" s="84" t="s">
        <v>130</v>
      </c>
      <c r="BI3" s="84"/>
      <c r="BJ3" s="84" t="s">
        <v>141</v>
      </c>
      <c r="BK3" s="84" t="s">
        <v>142</v>
      </c>
      <c r="BL3" s="84" t="s">
        <v>143</v>
      </c>
      <c r="BM3" s="84" t="s">
        <v>144</v>
      </c>
      <c r="BN3" s="84"/>
      <c r="BO3" s="84">
        <v>2018</v>
      </c>
      <c r="BP3" s="84">
        <v>2019</v>
      </c>
      <c r="BQ3" s="84">
        <v>2020</v>
      </c>
    </row>
    <row r="4" spans="1:69" s="41" customFormat="1" ht="21" x14ac:dyDescent="0.5">
      <c r="A4" s="46"/>
      <c r="B4" s="43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BJ4" s="206"/>
      <c r="BK4" s="206"/>
      <c r="BL4" s="206"/>
      <c r="BM4" s="206"/>
    </row>
    <row r="5" spans="1:69" s="36" customFormat="1" x14ac:dyDescent="0.35">
      <c r="A5" s="65"/>
      <c r="B5" s="59" t="s">
        <v>84</v>
      </c>
      <c r="C5" s="183">
        <v>0</v>
      </c>
      <c r="D5" s="66">
        <v>0</v>
      </c>
      <c r="E5" s="66">
        <v>0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0</v>
      </c>
      <c r="U5" s="66">
        <v>0</v>
      </c>
      <c r="V5" s="66">
        <v>0</v>
      </c>
      <c r="W5" s="66">
        <v>1663.183</v>
      </c>
      <c r="X5" s="66">
        <v>1798.854</v>
      </c>
      <c r="Y5" s="66">
        <v>1922.5650000000001</v>
      </c>
      <c r="Z5" s="66">
        <v>2051.5659999999998</v>
      </c>
      <c r="AA5" s="66">
        <v>2158.9299999999998</v>
      </c>
      <c r="AB5" s="66">
        <v>2256.3580000000002</v>
      </c>
      <c r="AC5" s="66">
        <v>2249.4270000000001</v>
      </c>
      <c r="AD5" s="66">
        <v>2104.654</v>
      </c>
      <c r="AE5" s="66">
        <v>2220.0419999999999</v>
      </c>
      <c r="AF5" s="66">
        <v>2344.23</v>
      </c>
      <c r="AG5" s="66">
        <v>2484.011</v>
      </c>
      <c r="AH5" s="66">
        <v>2588.4670000000001</v>
      </c>
      <c r="AI5" s="66">
        <v>2702.45</v>
      </c>
      <c r="AJ5" s="66">
        <v>2810.1729999999998</v>
      </c>
      <c r="AK5" s="66">
        <v>2923.654</v>
      </c>
      <c r="AL5" s="66">
        <v>3041.47</v>
      </c>
      <c r="AM5" s="66">
        <v>3142.12</v>
      </c>
      <c r="AN5" s="66">
        <v>3270.7539999999999</v>
      </c>
      <c r="AO5" s="66">
        <v>3392.8240000000001</v>
      </c>
      <c r="AP5" s="66">
        <v>3434.57</v>
      </c>
      <c r="AQ5" s="66">
        <v>3548.0349999999999</v>
      </c>
      <c r="AR5" s="66">
        <v>3644.491</v>
      </c>
      <c r="AS5" s="66">
        <v>0</v>
      </c>
      <c r="AT5" s="66">
        <v>0</v>
      </c>
      <c r="AU5" s="66">
        <v>0</v>
      </c>
      <c r="AV5" s="66">
        <v>0</v>
      </c>
      <c r="AW5" s="66">
        <v>0</v>
      </c>
      <c r="AX5" s="66">
        <v>0</v>
      </c>
      <c r="AZ5" s="85">
        <f>Q5</f>
        <v>0</v>
      </c>
      <c r="BA5" s="85">
        <f>R5</f>
        <v>0</v>
      </c>
      <c r="BB5" s="85">
        <f>W5</f>
        <v>1663.183</v>
      </c>
      <c r="BC5" s="85">
        <f>Z5</f>
        <v>2051.5659999999998</v>
      </c>
      <c r="BD5"/>
      <c r="BE5" s="86">
        <f>AC5</f>
        <v>2249.4270000000001</v>
      </c>
      <c r="BF5" s="86">
        <f>AF5</f>
        <v>2344.23</v>
      </c>
      <c r="BG5" s="86">
        <f>AI5</f>
        <v>2702.45</v>
      </c>
      <c r="BH5" s="86">
        <f>AL5</f>
        <v>3041.47</v>
      </c>
      <c r="BI5" s="196"/>
      <c r="BJ5" s="85">
        <f>AO5</f>
        <v>3392.8240000000001</v>
      </c>
      <c r="BK5" s="85">
        <f>AR5</f>
        <v>3644.491</v>
      </c>
      <c r="BL5" s="85">
        <f>AU5</f>
        <v>0</v>
      </c>
      <c r="BM5" s="85">
        <f>AX5</f>
        <v>0</v>
      </c>
      <c r="BN5"/>
      <c r="BO5" s="86">
        <f>BC5</f>
        <v>2051.5659999999998</v>
      </c>
      <c r="BP5" s="86">
        <f>BH5</f>
        <v>3041.47</v>
      </c>
      <c r="BQ5" s="86">
        <f>BM5</f>
        <v>0</v>
      </c>
    </row>
    <row r="6" spans="1:69" x14ac:dyDescent="0.35">
      <c r="B6" s="47" t="s">
        <v>14</v>
      </c>
      <c r="C6" s="11"/>
      <c r="D6" s="49">
        <f t="shared" ref="D6:AL6" si="0">IF(ISERROR(D5/C5-1),0,D5/C5-1)</f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49">
        <f t="shared" si="0"/>
        <v>0</v>
      </c>
      <c r="O6" s="49">
        <f t="shared" si="0"/>
        <v>0</v>
      </c>
      <c r="P6" s="49">
        <f t="shared" si="0"/>
        <v>0</v>
      </c>
      <c r="Q6" s="49">
        <f t="shared" si="0"/>
        <v>0</v>
      </c>
      <c r="R6" s="49">
        <f t="shared" si="0"/>
        <v>0</v>
      </c>
      <c r="S6" s="49">
        <f t="shared" si="0"/>
        <v>0</v>
      </c>
      <c r="T6" s="49">
        <f t="shared" si="0"/>
        <v>0</v>
      </c>
      <c r="U6" s="49">
        <f t="shared" si="0"/>
        <v>0</v>
      </c>
      <c r="V6" s="49">
        <f t="shared" si="0"/>
        <v>0</v>
      </c>
      <c r="W6" s="49">
        <f t="shared" si="0"/>
        <v>0</v>
      </c>
      <c r="X6" s="49">
        <f t="shared" si="0"/>
        <v>8.1573104102194538E-2</v>
      </c>
      <c r="Y6" s="49">
        <f t="shared" si="0"/>
        <v>6.8772118248618286E-2</v>
      </c>
      <c r="Z6" s="49">
        <f t="shared" si="0"/>
        <v>6.7098381589178802E-2</v>
      </c>
      <c r="AA6" s="49">
        <f t="shared" si="0"/>
        <v>5.233270584519345E-2</v>
      </c>
      <c r="AB6" s="49">
        <f t="shared" si="0"/>
        <v>4.5127910585336384E-2</v>
      </c>
      <c r="AC6" s="49">
        <f t="shared" si="0"/>
        <v>-3.0717643210873558E-3</v>
      </c>
      <c r="AD6" s="49">
        <f t="shared" si="0"/>
        <v>-6.435994588844185E-2</v>
      </c>
      <c r="AE6" s="49">
        <f t="shared" si="0"/>
        <v>5.4825163661105236E-2</v>
      </c>
      <c r="AF6" s="49">
        <f t="shared" si="0"/>
        <v>5.5939482226011972E-2</v>
      </c>
      <c r="AG6" s="49">
        <f t="shared" si="0"/>
        <v>5.9627681584144776E-2</v>
      </c>
      <c r="AH6" s="49">
        <f t="shared" si="0"/>
        <v>4.2051343572955258E-2</v>
      </c>
      <c r="AI6" s="49">
        <f t="shared" si="0"/>
        <v>4.403494423533294E-2</v>
      </c>
      <c r="AJ6" s="49">
        <f t="shared" si="0"/>
        <v>3.9861237025661911E-2</v>
      </c>
      <c r="AK6" s="49">
        <f t="shared" si="0"/>
        <v>4.0382211344283769E-2</v>
      </c>
      <c r="AL6" s="49">
        <f t="shared" si="0"/>
        <v>4.0297518105767649E-2</v>
      </c>
      <c r="AM6" s="49">
        <f t="shared" ref="AM6:AX6" si="1">IF(ISERROR(AM5/AL5-1),0,AM5/AL5-1)</f>
        <v>3.3092550641630636E-2</v>
      </c>
      <c r="AN6" s="49">
        <f t="shared" si="1"/>
        <v>4.0938601963005805E-2</v>
      </c>
      <c r="AO6" s="49">
        <f t="shared" si="1"/>
        <v>3.7321669559985393E-2</v>
      </c>
      <c r="AP6" s="49">
        <f t="shared" si="1"/>
        <v>1.2304204403175589E-2</v>
      </c>
      <c r="AQ6" s="49">
        <f t="shared" si="1"/>
        <v>3.3036158820463513E-2</v>
      </c>
      <c r="AR6" s="49">
        <f t="shared" si="1"/>
        <v>2.7185752113493944E-2</v>
      </c>
      <c r="AS6" s="49">
        <f t="shared" si="1"/>
        <v>-1</v>
      </c>
      <c r="AT6" s="49">
        <f t="shared" si="1"/>
        <v>0</v>
      </c>
      <c r="AU6" s="49">
        <f t="shared" si="1"/>
        <v>0</v>
      </c>
      <c r="AV6" s="49">
        <f t="shared" si="1"/>
        <v>0</v>
      </c>
      <c r="AW6" s="49">
        <f t="shared" si="1"/>
        <v>0</v>
      </c>
      <c r="AX6" s="49">
        <f t="shared" si="1"/>
        <v>0</v>
      </c>
    </row>
    <row r="7" spans="1:69" x14ac:dyDescent="0.35">
      <c r="B7" s="4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69" s="36" customFormat="1" x14ac:dyDescent="0.35">
      <c r="A8" s="65"/>
      <c r="B8" s="59" t="s">
        <v>85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493.75799999999998</v>
      </c>
      <c r="X8" s="66">
        <v>559.49300000000005</v>
      </c>
      <c r="Y8" s="66">
        <v>642.42499999999995</v>
      </c>
      <c r="Z8" s="66">
        <v>780.14200000000005</v>
      </c>
      <c r="AA8" s="66">
        <v>791.73699999999997</v>
      </c>
      <c r="AB8" s="66">
        <v>867.87199999999996</v>
      </c>
      <c r="AC8" s="66">
        <v>1006.2329999999999</v>
      </c>
      <c r="AD8" s="66">
        <v>1054.895</v>
      </c>
      <c r="AE8" s="66">
        <v>1100.0650000000001</v>
      </c>
      <c r="AF8" s="66">
        <v>1165.42</v>
      </c>
      <c r="AG8" s="66">
        <v>1262.8340000000001</v>
      </c>
      <c r="AH8" s="66">
        <v>1244.1289999999999</v>
      </c>
      <c r="AI8" s="66">
        <v>1319.367</v>
      </c>
      <c r="AJ8" s="66">
        <v>1327.13</v>
      </c>
      <c r="AK8" s="66">
        <v>1347.453</v>
      </c>
      <c r="AL8" s="66">
        <v>1401.0239999999999</v>
      </c>
      <c r="AM8" s="66">
        <v>1267.008</v>
      </c>
      <c r="AN8" s="66">
        <v>1329.846</v>
      </c>
      <c r="AO8" s="66">
        <v>1388.7429999999999</v>
      </c>
      <c r="AP8" s="66">
        <v>1262.538</v>
      </c>
      <c r="AQ8" s="66">
        <v>1373.818</v>
      </c>
      <c r="AR8" s="66">
        <v>1488.4480000000001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Z8" s="85">
        <f>Q8</f>
        <v>0</v>
      </c>
      <c r="BA8" s="85">
        <f>T8</f>
        <v>0</v>
      </c>
      <c r="BB8" s="85">
        <f>W8</f>
        <v>493.75799999999998</v>
      </c>
      <c r="BC8" s="85">
        <f>Z8</f>
        <v>780.14200000000005</v>
      </c>
      <c r="BD8"/>
      <c r="BE8" s="85">
        <f>AC8</f>
        <v>1006.2329999999999</v>
      </c>
      <c r="BF8" s="85">
        <f>AF8</f>
        <v>1165.42</v>
      </c>
      <c r="BG8" s="85">
        <f>AI8</f>
        <v>1319.367</v>
      </c>
      <c r="BH8" s="85">
        <f>AL8</f>
        <v>1401.0239999999999</v>
      </c>
      <c r="BI8" s="197"/>
      <c r="BJ8" s="85">
        <f>AO8</f>
        <v>1388.7429999999999</v>
      </c>
      <c r="BK8" s="85">
        <f>AR8</f>
        <v>1488.4480000000001</v>
      </c>
      <c r="BL8" s="85">
        <f>AU8</f>
        <v>0</v>
      </c>
      <c r="BM8" s="85">
        <f>AX8</f>
        <v>0</v>
      </c>
      <c r="BN8"/>
      <c r="BO8" s="85">
        <f>BC8</f>
        <v>780.14200000000005</v>
      </c>
      <c r="BP8" s="85">
        <f>BH8</f>
        <v>1401.0239999999999</v>
      </c>
      <c r="BQ8" s="85">
        <f>BM8</f>
        <v>0</v>
      </c>
    </row>
    <row r="9" spans="1:69" x14ac:dyDescent="0.35">
      <c r="B9" s="47" t="s">
        <v>14</v>
      </c>
      <c r="C9" s="11"/>
      <c r="D9" s="49">
        <f t="shared" ref="D9:AL9" si="2">IF(ISERROR(D8/C8-1),0,D8/C8-1)</f>
        <v>0</v>
      </c>
      <c r="E9" s="49">
        <f t="shared" si="2"/>
        <v>0</v>
      </c>
      <c r="F9" s="49">
        <f t="shared" si="2"/>
        <v>0</v>
      </c>
      <c r="G9" s="49">
        <f t="shared" si="2"/>
        <v>0</v>
      </c>
      <c r="H9" s="49">
        <f t="shared" si="2"/>
        <v>0</v>
      </c>
      <c r="I9" s="49">
        <f t="shared" si="2"/>
        <v>0</v>
      </c>
      <c r="J9" s="49">
        <f t="shared" si="2"/>
        <v>0</v>
      </c>
      <c r="K9" s="49">
        <f t="shared" si="2"/>
        <v>0</v>
      </c>
      <c r="L9" s="49">
        <f t="shared" si="2"/>
        <v>0</v>
      </c>
      <c r="M9" s="49">
        <f t="shared" si="2"/>
        <v>0</v>
      </c>
      <c r="N9" s="49">
        <f t="shared" si="2"/>
        <v>0</v>
      </c>
      <c r="O9" s="49">
        <f t="shared" si="2"/>
        <v>0</v>
      </c>
      <c r="P9" s="49">
        <f t="shared" si="2"/>
        <v>0</v>
      </c>
      <c r="Q9" s="49">
        <f t="shared" si="2"/>
        <v>0</v>
      </c>
      <c r="R9" s="49">
        <f t="shared" si="2"/>
        <v>0</v>
      </c>
      <c r="S9" s="49">
        <f t="shared" si="2"/>
        <v>0</v>
      </c>
      <c r="T9" s="49">
        <f t="shared" si="2"/>
        <v>0</v>
      </c>
      <c r="U9" s="49">
        <f t="shared" si="2"/>
        <v>0</v>
      </c>
      <c r="V9" s="49">
        <f t="shared" si="2"/>
        <v>0</v>
      </c>
      <c r="W9" s="49">
        <f t="shared" si="2"/>
        <v>0</v>
      </c>
      <c r="X9" s="49">
        <f t="shared" si="2"/>
        <v>0.1331320201394206</v>
      </c>
      <c r="Y9" s="49">
        <f t="shared" si="2"/>
        <v>0.14822705556637872</v>
      </c>
      <c r="Z9" s="49">
        <f t="shared" si="2"/>
        <v>0.21437054909133368</v>
      </c>
      <c r="AA9" s="49">
        <f t="shared" si="2"/>
        <v>1.4862678845645849E-2</v>
      </c>
      <c r="AB9" s="49">
        <f t="shared" si="2"/>
        <v>9.6161983082766023E-2</v>
      </c>
      <c r="AC9" s="49">
        <f t="shared" si="2"/>
        <v>0.15942558349618374</v>
      </c>
      <c r="AD9" s="49">
        <f t="shared" si="2"/>
        <v>4.8360568576065521E-2</v>
      </c>
      <c r="AE9" s="49">
        <f t="shared" si="2"/>
        <v>4.281942752596235E-2</v>
      </c>
      <c r="AF9" s="49">
        <f t="shared" si="2"/>
        <v>5.9410125765295696E-2</v>
      </c>
      <c r="AG9" s="49">
        <f t="shared" si="2"/>
        <v>8.358703300097825E-2</v>
      </c>
      <c r="AH9" s="49">
        <f t="shared" si="2"/>
        <v>-1.4811923023928864E-2</v>
      </c>
      <c r="AI9" s="49">
        <f t="shared" si="2"/>
        <v>6.0474436332566883E-2</v>
      </c>
      <c r="AJ9" s="49">
        <f t="shared" si="2"/>
        <v>5.8838821950224496E-3</v>
      </c>
      <c r="AK9" s="49">
        <f t="shared" si="2"/>
        <v>1.5313496040327612E-2</v>
      </c>
      <c r="AL9" s="49">
        <f t="shared" si="2"/>
        <v>3.9757230864453152E-2</v>
      </c>
      <c r="AM9" s="49">
        <f t="shared" ref="AM9:AX9" si="3">IF(ISERROR(AM8/AL8-1),0,AM8/AL8-1)</f>
        <v>-9.5655748937919616E-2</v>
      </c>
      <c r="AN9" s="49">
        <f t="shared" si="3"/>
        <v>4.9595582664039961E-2</v>
      </c>
      <c r="AO9" s="49">
        <f t="shared" si="3"/>
        <v>4.4288586798772123E-2</v>
      </c>
      <c r="AP9" s="49">
        <f t="shared" si="3"/>
        <v>-9.0877145735387965E-2</v>
      </c>
      <c r="AQ9" s="49">
        <f t="shared" si="3"/>
        <v>8.8139921333060922E-2</v>
      </c>
      <c r="AR9" s="49">
        <f t="shared" si="3"/>
        <v>8.3438999925754542E-2</v>
      </c>
      <c r="AS9" s="49">
        <f t="shared" si="3"/>
        <v>-1</v>
      </c>
      <c r="AT9" s="49">
        <f t="shared" si="3"/>
        <v>0</v>
      </c>
      <c r="AU9" s="49">
        <f t="shared" si="3"/>
        <v>0</v>
      </c>
      <c r="AV9" s="49">
        <f t="shared" si="3"/>
        <v>0</v>
      </c>
      <c r="AW9" s="49">
        <f t="shared" si="3"/>
        <v>0</v>
      </c>
      <c r="AX9" s="49">
        <f t="shared" si="3"/>
        <v>0</v>
      </c>
    </row>
    <row r="10" spans="1:69" x14ac:dyDescent="0.35"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69" s="68" customFormat="1" x14ac:dyDescent="0.35">
      <c r="A11" s="65"/>
      <c r="B11" s="67" t="s">
        <v>15</v>
      </c>
      <c r="C11" s="28">
        <f>SUM(C14:C21)</f>
        <v>0</v>
      </c>
      <c r="D11" s="28">
        <f t="shared" ref="D11:AL11" si="4">SUM(D14:D21)</f>
        <v>0</v>
      </c>
      <c r="E11" s="28">
        <f t="shared" si="4"/>
        <v>0</v>
      </c>
      <c r="F11" s="28">
        <f t="shared" si="4"/>
        <v>0</v>
      </c>
      <c r="G11" s="28">
        <f t="shared" si="4"/>
        <v>0</v>
      </c>
      <c r="H11" s="28">
        <f t="shared" si="4"/>
        <v>0</v>
      </c>
      <c r="I11" s="28">
        <f t="shared" si="4"/>
        <v>0</v>
      </c>
      <c r="J11" s="28">
        <f t="shared" si="4"/>
        <v>0</v>
      </c>
      <c r="K11" s="28">
        <f t="shared" si="4"/>
        <v>0</v>
      </c>
      <c r="L11" s="28">
        <f t="shared" si="4"/>
        <v>0</v>
      </c>
      <c r="M11" s="28">
        <f t="shared" si="4"/>
        <v>0</v>
      </c>
      <c r="N11" s="28">
        <f t="shared" si="4"/>
        <v>0</v>
      </c>
      <c r="O11" s="28">
        <f t="shared" si="4"/>
        <v>0</v>
      </c>
      <c r="P11" s="28">
        <f t="shared" si="4"/>
        <v>0</v>
      </c>
      <c r="Q11" s="28">
        <f t="shared" si="4"/>
        <v>0</v>
      </c>
      <c r="R11" s="28">
        <f t="shared" si="4"/>
        <v>0</v>
      </c>
      <c r="S11" s="28">
        <f t="shared" si="4"/>
        <v>0</v>
      </c>
      <c r="T11" s="28">
        <f t="shared" si="4"/>
        <v>0</v>
      </c>
      <c r="U11" s="28">
        <f t="shared" si="4"/>
        <v>0</v>
      </c>
      <c r="V11" s="28">
        <f t="shared" si="4"/>
        <v>0</v>
      </c>
      <c r="W11" s="28">
        <f t="shared" si="4"/>
        <v>7254.0680000000011</v>
      </c>
      <c r="X11" s="28">
        <f t="shared" si="4"/>
        <v>8979.0190000000002</v>
      </c>
      <c r="Y11" s="28">
        <f t="shared" si="4"/>
        <v>10411.776</v>
      </c>
      <c r="Z11" s="28">
        <f t="shared" si="4"/>
        <v>14840.879000000001</v>
      </c>
      <c r="AA11" s="28">
        <f t="shared" si="4"/>
        <v>16297.235000000001</v>
      </c>
      <c r="AB11" s="28">
        <f t="shared" si="4"/>
        <v>17354.903000000002</v>
      </c>
      <c r="AC11" s="28">
        <f t="shared" si="4"/>
        <v>21827.562999999998</v>
      </c>
      <c r="AD11" s="28">
        <f t="shared" si="4"/>
        <v>23284.571</v>
      </c>
      <c r="AE11" s="28">
        <f t="shared" si="4"/>
        <v>26194.955999999998</v>
      </c>
      <c r="AF11" s="28">
        <f t="shared" si="4"/>
        <v>26673.235000000001</v>
      </c>
      <c r="AG11" s="28">
        <f t="shared" si="4"/>
        <v>28900.504000000001</v>
      </c>
      <c r="AH11" s="28">
        <f t="shared" si="4"/>
        <v>30025.988000000001</v>
      </c>
      <c r="AI11" s="28">
        <f t="shared" si="4"/>
        <v>30104.332999999999</v>
      </c>
      <c r="AJ11" s="28">
        <f t="shared" si="4"/>
        <v>30101.019999999997</v>
      </c>
      <c r="AK11" s="28">
        <f t="shared" si="4"/>
        <v>30071.483</v>
      </c>
      <c r="AL11" s="28">
        <f t="shared" si="4"/>
        <v>33322.595000000001</v>
      </c>
      <c r="AM11" s="28">
        <f t="shared" ref="AM11:AX11" si="5">SUM(AM14:AM21)</f>
        <v>24010.365999999998</v>
      </c>
      <c r="AN11" s="28">
        <f t="shared" si="5"/>
        <v>25873.936999999998</v>
      </c>
      <c r="AO11" s="28">
        <f t="shared" si="5"/>
        <v>31957.835999999999</v>
      </c>
      <c r="AP11" s="28">
        <f t="shared" si="5"/>
        <v>18531.163</v>
      </c>
      <c r="AQ11" s="28">
        <f t="shared" si="5"/>
        <v>23359.476000000002</v>
      </c>
      <c r="AR11" s="28">
        <f t="shared" si="5"/>
        <v>26908.661</v>
      </c>
      <c r="AS11" s="28">
        <f t="shared" si="5"/>
        <v>0</v>
      </c>
      <c r="AT11" s="28">
        <f t="shared" si="5"/>
        <v>0</v>
      </c>
      <c r="AU11" s="28">
        <f t="shared" si="5"/>
        <v>0</v>
      </c>
      <c r="AV11" s="28">
        <f t="shared" si="5"/>
        <v>0</v>
      </c>
      <c r="AW11" s="28">
        <f t="shared" si="5"/>
        <v>0</v>
      </c>
      <c r="AX11" s="28">
        <f t="shared" si="5"/>
        <v>0</v>
      </c>
      <c r="AZ11" s="28">
        <f>SUM(O11:Q11)</f>
        <v>0</v>
      </c>
      <c r="BA11" s="28">
        <f>SUM(R11:T11)</f>
        <v>0</v>
      </c>
      <c r="BB11" s="28">
        <f>SUM(U11:W11)</f>
        <v>7254.0680000000011</v>
      </c>
      <c r="BC11" s="28">
        <f>SUM(X11:Z11)</f>
        <v>34231.673999999999</v>
      </c>
      <c r="BE11" s="28">
        <f>SUM(AA11:AC11)</f>
        <v>55479.701000000001</v>
      </c>
      <c r="BF11" s="28">
        <f>SUM(AD11:AF11)</f>
        <v>76152.762000000002</v>
      </c>
      <c r="BG11" s="28">
        <f>SUM(AG11:AI11)</f>
        <v>89030.824999999997</v>
      </c>
      <c r="BH11" s="28">
        <f>SUM(AJ11:AL11)</f>
        <v>93495.097999999998</v>
      </c>
      <c r="BI11" s="198"/>
      <c r="BJ11" s="222">
        <f>SUM(AM11:AO11)</f>
        <v>81842.138999999996</v>
      </c>
      <c r="BK11" s="222">
        <f>SUM(AP11:AR11)</f>
        <v>68799.3</v>
      </c>
      <c r="BL11" s="222">
        <f>SUM(AS11:AU11)</f>
        <v>0</v>
      </c>
      <c r="BM11" s="222">
        <f>SUM(AV11:AX11)</f>
        <v>0</v>
      </c>
      <c r="BO11" s="28">
        <f>SUM(AZ11:BC11)</f>
        <v>41485.741999999998</v>
      </c>
      <c r="BP11" s="28">
        <f>SUM(BE11:BH11)</f>
        <v>314158.386</v>
      </c>
      <c r="BQ11" s="28">
        <f>SUM(BJ11:BM11)</f>
        <v>150641.43900000001</v>
      </c>
    </row>
    <row r="12" spans="1:69" x14ac:dyDescent="0.35">
      <c r="B12" s="47" t="s">
        <v>14</v>
      </c>
      <c r="C12" s="11"/>
      <c r="D12" s="49">
        <f t="shared" ref="D12:AL12" si="6">IF(ISERROR(D11/C11-1),0,D11/C11-1)</f>
        <v>0</v>
      </c>
      <c r="E12" s="49">
        <f t="shared" si="6"/>
        <v>0</v>
      </c>
      <c r="F12" s="49">
        <f t="shared" si="6"/>
        <v>0</v>
      </c>
      <c r="G12" s="49">
        <f t="shared" si="6"/>
        <v>0</v>
      </c>
      <c r="H12" s="49">
        <f t="shared" si="6"/>
        <v>0</v>
      </c>
      <c r="I12" s="49">
        <f t="shared" si="6"/>
        <v>0</v>
      </c>
      <c r="J12" s="49">
        <f t="shared" si="6"/>
        <v>0</v>
      </c>
      <c r="K12" s="49">
        <f t="shared" si="6"/>
        <v>0</v>
      </c>
      <c r="L12" s="49">
        <f t="shared" si="6"/>
        <v>0</v>
      </c>
      <c r="M12" s="49">
        <f t="shared" si="6"/>
        <v>0</v>
      </c>
      <c r="N12" s="49">
        <f t="shared" si="6"/>
        <v>0</v>
      </c>
      <c r="O12" s="49">
        <f t="shared" si="6"/>
        <v>0</v>
      </c>
      <c r="P12" s="49">
        <f t="shared" si="6"/>
        <v>0</v>
      </c>
      <c r="Q12" s="49">
        <f t="shared" si="6"/>
        <v>0</v>
      </c>
      <c r="R12" s="49">
        <f t="shared" si="6"/>
        <v>0</v>
      </c>
      <c r="S12" s="49">
        <f t="shared" si="6"/>
        <v>0</v>
      </c>
      <c r="T12" s="49">
        <f t="shared" si="6"/>
        <v>0</v>
      </c>
      <c r="U12" s="49">
        <f t="shared" si="6"/>
        <v>0</v>
      </c>
      <c r="V12" s="49">
        <f t="shared" si="6"/>
        <v>0</v>
      </c>
      <c r="W12" s="49">
        <f t="shared" si="6"/>
        <v>0</v>
      </c>
      <c r="X12" s="49">
        <f t="shared" si="6"/>
        <v>0.23779085059583105</v>
      </c>
      <c r="Y12" s="49">
        <f t="shared" si="6"/>
        <v>0.15956720884542053</v>
      </c>
      <c r="Z12" s="49">
        <f t="shared" si="6"/>
        <v>0.42539361200240977</v>
      </c>
      <c r="AA12" s="49">
        <f t="shared" si="6"/>
        <v>9.8131384266390231E-2</v>
      </c>
      <c r="AB12" s="49">
        <f t="shared" si="6"/>
        <v>6.4898616237662576E-2</v>
      </c>
      <c r="AC12" s="49">
        <f t="shared" si="6"/>
        <v>0.25771737243359971</v>
      </c>
      <c r="AD12" s="49">
        <f t="shared" si="6"/>
        <v>6.6750832422291184E-2</v>
      </c>
      <c r="AE12" s="49">
        <f t="shared" si="6"/>
        <v>0.1249919957726513</v>
      </c>
      <c r="AF12" s="49">
        <f t="shared" si="6"/>
        <v>1.8258438762027485E-2</v>
      </c>
      <c r="AG12" s="49">
        <f t="shared" si="6"/>
        <v>8.3502019908721303E-2</v>
      </c>
      <c r="AH12" s="49">
        <f t="shared" si="6"/>
        <v>3.8943403893579198E-2</v>
      </c>
      <c r="AI12" s="49">
        <f t="shared" si="6"/>
        <v>2.6092397026202807E-3</v>
      </c>
      <c r="AJ12" s="49">
        <f t="shared" si="6"/>
        <v>-1.1005060301461089E-4</v>
      </c>
      <c r="AK12" s="49">
        <f t="shared" si="6"/>
        <v>-9.8126242898066707E-4</v>
      </c>
      <c r="AL12" s="49">
        <f t="shared" si="6"/>
        <v>0.10811279244192917</v>
      </c>
      <c r="AM12" s="49">
        <f t="shared" ref="AM12:AX12" si="7">IF(ISERROR(AM11/AL11-1),0,AM11/AL11-1)</f>
        <v>-0.27945689703938137</v>
      </c>
      <c r="AN12" s="49">
        <f t="shared" si="7"/>
        <v>7.7615268338683485E-2</v>
      </c>
      <c r="AO12" s="49">
        <f t="shared" si="7"/>
        <v>0.235136191295511</v>
      </c>
      <c r="AP12" s="49">
        <f t="shared" si="7"/>
        <v>-0.42013711441538149</v>
      </c>
      <c r="AQ12" s="49">
        <f t="shared" si="7"/>
        <v>0.26055099725797026</v>
      </c>
      <c r="AR12" s="49">
        <f t="shared" si="7"/>
        <v>0.15193769757506526</v>
      </c>
      <c r="AS12" s="49">
        <f t="shared" si="7"/>
        <v>-1</v>
      </c>
      <c r="AT12" s="49">
        <f t="shared" si="7"/>
        <v>0</v>
      </c>
      <c r="AU12" s="49">
        <f t="shared" si="7"/>
        <v>0</v>
      </c>
      <c r="AV12" s="49">
        <f t="shared" si="7"/>
        <v>0</v>
      </c>
      <c r="AW12" s="49">
        <f t="shared" si="7"/>
        <v>0</v>
      </c>
      <c r="AX12" s="49">
        <f t="shared" si="7"/>
        <v>0</v>
      </c>
    </row>
    <row r="13" spans="1:69" ht="15" thickBot="1" x14ac:dyDescent="0.4">
      <c r="B13" s="47"/>
      <c r="C13" s="11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</row>
    <row r="14" spans="1:69" ht="15.5" thickTop="1" thickBot="1" x14ac:dyDescent="0.4">
      <c r="B14" s="9" t="s">
        <v>94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1106.0340000000001</v>
      </c>
      <c r="X14" s="50">
        <v>1378.72</v>
      </c>
      <c r="Y14" s="50">
        <v>1602.5730000000001</v>
      </c>
      <c r="Z14" s="50">
        <v>2293.5970000000002</v>
      </c>
      <c r="AA14" s="50">
        <v>2356.6889999999999</v>
      </c>
      <c r="AB14" s="50">
        <v>2659.0360000000001</v>
      </c>
      <c r="AC14" s="50">
        <v>3374.6469999999999</v>
      </c>
      <c r="AD14" s="50">
        <v>3709.5720000000001</v>
      </c>
      <c r="AE14" s="50">
        <v>4139.183</v>
      </c>
      <c r="AF14" s="50">
        <v>4248.8339999999998</v>
      </c>
      <c r="AG14" s="50">
        <v>4827.8180000000002</v>
      </c>
      <c r="AH14" s="50">
        <v>4767.308</v>
      </c>
      <c r="AI14" s="50">
        <v>4812.9849999999997</v>
      </c>
      <c r="AJ14" s="50">
        <v>4719.7479999999996</v>
      </c>
      <c r="AK14" s="50">
        <v>4691.7879999999996</v>
      </c>
      <c r="AL14" s="50">
        <v>5370.3509999999997</v>
      </c>
      <c r="AM14" s="50">
        <v>3517.4740000000002</v>
      </c>
      <c r="AN14" s="50">
        <v>4400.76</v>
      </c>
      <c r="AO14" s="50">
        <v>5266.84</v>
      </c>
      <c r="AP14" s="50">
        <v>3288.6280000000002</v>
      </c>
      <c r="AQ14" s="50">
        <v>4491.7139999999999</v>
      </c>
      <c r="AR14" s="50">
        <v>5273.1710000000003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Z14" s="88">
        <f>SUM(O14:Q14)</f>
        <v>0</v>
      </c>
      <c r="BA14" s="88">
        <f>SUM(R14:T14)</f>
        <v>0</v>
      </c>
      <c r="BB14" s="88">
        <f>SUM(U14:W14)</f>
        <v>1106.0340000000001</v>
      </c>
      <c r="BC14" s="88">
        <f>SUM(X14:Z14)</f>
        <v>5274.89</v>
      </c>
      <c r="BD14" s="89"/>
      <c r="BE14" s="88">
        <f>SUM(AA14:AC14)</f>
        <v>8390.3719999999994</v>
      </c>
      <c r="BF14" s="88">
        <f>SUM(AD14:AF14)</f>
        <v>12097.589</v>
      </c>
      <c r="BG14" s="88">
        <f>SUM(AG14:AI14)</f>
        <v>14408.111000000001</v>
      </c>
      <c r="BH14" s="88">
        <f>SUM(AJ14:AL14)</f>
        <v>14781.886999999999</v>
      </c>
      <c r="BI14" s="88"/>
      <c r="BJ14" s="211">
        <f t="shared" ref="BJ14:BJ21" si="8">SUM(AM14:AO14)</f>
        <v>13185.074000000001</v>
      </c>
      <c r="BK14" s="211">
        <f t="shared" ref="BK14:BK21" si="9">SUM(AP14:AR14)</f>
        <v>13053.513000000001</v>
      </c>
      <c r="BL14" s="211">
        <f t="shared" ref="BL14:BL21" si="10">SUM(AS14:AU14)</f>
        <v>0</v>
      </c>
      <c r="BM14" s="211">
        <f t="shared" ref="BM14:BM21" si="11">SUM(AV14:AX14)</f>
        <v>0</v>
      </c>
      <c r="BN14" s="87"/>
      <c r="BO14" s="88">
        <f>SUM(AZ14:BC14)</f>
        <v>6380.9240000000009</v>
      </c>
      <c r="BP14" s="88">
        <f>SUM(BE14:BH14)</f>
        <v>49677.959000000003</v>
      </c>
      <c r="BQ14" s="88">
        <f t="shared" ref="BQ14:BQ21" si="12">SUM(BJ14:BM14)</f>
        <v>26238.587</v>
      </c>
    </row>
    <row r="15" spans="1:69" ht="15.5" thickTop="1" thickBot="1" x14ac:dyDescent="0.4">
      <c r="B15" s="9" t="s">
        <v>95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812.65099999999995</v>
      </c>
      <c r="X15" s="50">
        <v>1100.6300000000001</v>
      </c>
      <c r="Y15" s="50">
        <v>1379.336</v>
      </c>
      <c r="Z15" s="50">
        <v>2028.4390000000001</v>
      </c>
      <c r="AA15" s="50">
        <v>2338.0529999999999</v>
      </c>
      <c r="AB15" s="50">
        <v>2640.8939999999998</v>
      </c>
      <c r="AC15" s="50">
        <v>3397.0630000000001</v>
      </c>
      <c r="AD15" s="50">
        <v>3777.6909999999998</v>
      </c>
      <c r="AE15" s="50">
        <v>4269.5659999999998</v>
      </c>
      <c r="AF15" s="50">
        <v>4403.2569999999996</v>
      </c>
      <c r="AG15" s="50">
        <v>4920.9449999999997</v>
      </c>
      <c r="AH15" s="50">
        <v>4890.4459999999999</v>
      </c>
      <c r="AI15" s="50">
        <v>4967.1629999999996</v>
      </c>
      <c r="AJ15" s="50">
        <v>4801.3050000000003</v>
      </c>
      <c r="AK15" s="50">
        <v>4660.7790000000005</v>
      </c>
      <c r="AL15" s="50">
        <v>5103.6120000000001</v>
      </c>
      <c r="AM15" s="50">
        <v>3494.3989999999999</v>
      </c>
      <c r="AN15" s="50">
        <v>4015.058</v>
      </c>
      <c r="AO15" s="50">
        <v>4736.527</v>
      </c>
      <c r="AP15" s="50">
        <v>2796.4479999999999</v>
      </c>
      <c r="AQ15" s="50">
        <v>3993.386</v>
      </c>
      <c r="AR15" s="50">
        <v>4812.8819999999996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Z15" s="88">
        <f t="shared" ref="AZ15:AZ20" si="13">SUM(O15:Q15)</f>
        <v>0</v>
      </c>
      <c r="BA15" s="88">
        <f t="shared" ref="BA15:BA21" si="14">SUM(R15:T15)</f>
        <v>0</v>
      </c>
      <c r="BB15" s="88">
        <f t="shared" ref="BB15:BB21" si="15">SUM(U15:W15)</f>
        <v>812.65099999999995</v>
      </c>
      <c r="BC15" s="88">
        <f t="shared" ref="BC15:BC21" si="16">SUM(X15:Z15)</f>
        <v>4508.4050000000007</v>
      </c>
      <c r="BD15" s="89"/>
      <c r="BE15" s="88">
        <f t="shared" ref="BE15:BE21" si="17">SUM(AA15:AC15)</f>
        <v>8376.01</v>
      </c>
      <c r="BF15" s="88">
        <f t="shared" ref="BF15:BF21" si="18">SUM(AD15:AF15)</f>
        <v>12450.513999999999</v>
      </c>
      <c r="BG15" s="88">
        <f t="shared" ref="BG15:BG21" si="19">SUM(AG15:AI15)</f>
        <v>14778.554</v>
      </c>
      <c r="BH15" s="88">
        <f t="shared" ref="BH15:BH21" si="20">SUM(AJ15:AL15)</f>
        <v>14565.696</v>
      </c>
      <c r="BI15" s="88"/>
      <c r="BJ15" s="211">
        <f t="shared" si="8"/>
        <v>12245.984</v>
      </c>
      <c r="BK15" s="211">
        <f t="shared" si="9"/>
        <v>11602.716</v>
      </c>
      <c r="BL15" s="211">
        <f t="shared" si="10"/>
        <v>0</v>
      </c>
      <c r="BM15" s="211">
        <f t="shared" si="11"/>
        <v>0</v>
      </c>
      <c r="BN15" s="87"/>
      <c r="BO15" s="88">
        <f t="shared" ref="BO15:BO21" si="21">SUM(AZ15:BC15)</f>
        <v>5321.0560000000005</v>
      </c>
      <c r="BP15" s="88">
        <f t="shared" ref="BP15:BP21" si="22">SUM(BE15:BH15)</f>
        <v>50170.77399999999</v>
      </c>
      <c r="BQ15" s="88">
        <f t="shared" si="12"/>
        <v>23848.7</v>
      </c>
    </row>
    <row r="16" spans="1:69" ht="15.5" thickTop="1" thickBot="1" x14ac:dyDescent="0.4">
      <c r="B16" s="10" t="s">
        <v>96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304.87700000000001</v>
      </c>
      <c r="X16" s="50">
        <v>410.05499999999995</v>
      </c>
      <c r="Y16" s="50">
        <v>496.69499999999999</v>
      </c>
      <c r="Z16" s="50">
        <v>810.92100000000005</v>
      </c>
      <c r="AA16" s="50">
        <v>889.428</v>
      </c>
      <c r="AB16" s="50">
        <v>1059.0229999999999</v>
      </c>
      <c r="AC16" s="50">
        <v>1356.0129999999999</v>
      </c>
      <c r="AD16" s="50">
        <v>1485.6030000000001</v>
      </c>
      <c r="AE16" s="50">
        <v>1694.327</v>
      </c>
      <c r="AF16" s="50">
        <v>1743.5260000000001</v>
      </c>
      <c r="AG16" s="50">
        <v>1974.2670000000001</v>
      </c>
      <c r="AH16" s="50">
        <v>2014.3920000000001</v>
      </c>
      <c r="AI16" s="50">
        <v>2039.4860000000001</v>
      </c>
      <c r="AJ16" s="50">
        <v>1850.1369999999999</v>
      </c>
      <c r="AK16" s="50">
        <v>1786.384</v>
      </c>
      <c r="AL16" s="50">
        <v>2061.181</v>
      </c>
      <c r="AM16" s="50">
        <v>1392.7860000000001</v>
      </c>
      <c r="AN16" s="50">
        <v>1487.97</v>
      </c>
      <c r="AO16" s="50">
        <v>1968.4480000000001</v>
      </c>
      <c r="AP16" s="50">
        <v>2056.1439999999998</v>
      </c>
      <c r="AQ16" s="50">
        <v>3029.2310000000002</v>
      </c>
      <c r="AR16" s="50">
        <v>3618.366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Z16" s="88">
        <f t="shared" si="13"/>
        <v>0</v>
      </c>
      <c r="BA16" s="88">
        <f t="shared" si="14"/>
        <v>0</v>
      </c>
      <c r="BB16" s="88">
        <f t="shared" si="15"/>
        <v>304.87700000000001</v>
      </c>
      <c r="BC16" s="88">
        <f t="shared" si="16"/>
        <v>1717.671</v>
      </c>
      <c r="BD16" s="89"/>
      <c r="BE16" s="88">
        <f t="shared" si="17"/>
        <v>3304.4639999999999</v>
      </c>
      <c r="BF16" s="88">
        <f t="shared" si="18"/>
        <v>4923.4560000000001</v>
      </c>
      <c r="BG16" s="88">
        <f t="shared" si="19"/>
        <v>6028.1450000000004</v>
      </c>
      <c r="BH16" s="88">
        <f t="shared" si="20"/>
        <v>5697.7019999999993</v>
      </c>
      <c r="BI16" s="88"/>
      <c r="BJ16" s="211">
        <f t="shared" si="8"/>
        <v>4849.2040000000006</v>
      </c>
      <c r="BK16" s="211">
        <f t="shared" si="9"/>
        <v>8703.741</v>
      </c>
      <c r="BL16" s="211">
        <f t="shared" si="10"/>
        <v>0</v>
      </c>
      <c r="BM16" s="211">
        <f t="shared" si="11"/>
        <v>0</v>
      </c>
      <c r="BN16" s="87"/>
      <c r="BO16" s="88">
        <f t="shared" si="21"/>
        <v>2022.548</v>
      </c>
      <c r="BP16" s="88">
        <f t="shared" si="22"/>
        <v>19953.767</v>
      </c>
      <c r="BQ16" s="88">
        <f t="shared" si="12"/>
        <v>13552.945</v>
      </c>
    </row>
    <row r="17" spans="2:69" ht="15.5" thickTop="1" thickBot="1" x14ac:dyDescent="0.4">
      <c r="B17" s="17" t="s">
        <v>97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Z17" s="88">
        <f t="shared" si="13"/>
        <v>0</v>
      </c>
      <c r="BA17" s="88">
        <f t="shared" si="14"/>
        <v>0</v>
      </c>
      <c r="BB17" s="88">
        <f t="shared" si="15"/>
        <v>0</v>
      </c>
      <c r="BC17" s="88">
        <f t="shared" si="16"/>
        <v>0</v>
      </c>
      <c r="BD17" s="89"/>
      <c r="BE17" s="88">
        <f t="shared" si="17"/>
        <v>0</v>
      </c>
      <c r="BF17" s="88">
        <f t="shared" si="18"/>
        <v>0</v>
      </c>
      <c r="BG17" s="88">
        <f t="shared" si="19"/>
        <v>0</v>
      </c>
      <c r="BH17" s="88">
        <f t="shared" si="20"/>
        <v>0</v>
      </c>
      <c r="BI17" s="88"/>
      <c r="BJ17" s="211">
        <f t="shared" si="8"/>
        <v>0</v>
      </c>
      <c r="BK17" s="211">
        <f t="shared" si="9"/>
        <v>0</v>
      </c>
      <c r="BL17" s="211">
        <f t="shared" si="10"/>
        <v>0</v>
      </c>
      <c r="BM17" s="211">
        <f t="shared" si="11"/>
        <v>0</v>
      </c>
      <c r="BN17" s="87"/>
      <c r="BO17" s="88">
        <f t="shared" si="21"/>
        <v>0</v>
      </c>
      <c r="BP17" s="88">
        <f t="shared" si="22"/>
        <v>0</v>
      </c>
      <c r="BQ17" s="88">
        <f t="shared" si="12"/>
        <v>0</v>
      </c>
    </row>
    <row r="18" spans="2:69" ht="15.5" thickTop="1" thickBot="1" x14ac:dyDescent="0.4">
      <c r="B18" s="17" t="s">
        <v>98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2515.3870000000002</v>
      </c>
      <c r="X18" s="50">
        <v>3044.9960000000001</v>
      </c>
      <c r="Y18" s="50">
        <v>3466.7979999999998</v>
      </c>
      <c r="Z18" s="50">
        <v>4854.1769999999997</v>
      </c>
      <c r="AA18" s="50">
        <v>5357.0330000000004</v>
      </c>
      <c r="AB18" s="50">
        <v>5498.4279999999999</v>
      </c>
      <c r="AC18" s="50">
        <v>6850.3459999999995</v>
      </c>
      <c r="AD18" s="50">
        <v>7156.1809999999996</v>
      </c>
      <c r="AE18" s="50">
        <v>8046.0450000000001</v>
      </c>
      <c r="AF18" s="50">
        <v>8149.1980000000003</v>
      </c>
      <c r="AG18" s="50">
        <v>8821.2559999999994</v>
      </c>
      <c r="AH18" s="50">
        <v>9177.0400000000009</v>
      </c>
      <c r="AI18" s="50">
        <v>9142.4689999999991</v>
      </c>
      <c r="AJ18" s="50">
        <v>9365.0349999999999</v>
      </c>
      <c r="AK18" s="50">
        <v>9466.3860000000004</v>
      </c>
      <c r="AL18" s="50">
        <v>10303.869000000001</v>
      </c>
      <c r="AM18" s="50">
        <v>7668.9359999999997</v>
      </c>
      <c r="AN18" s="50">
        <v>7792.6779999999999</v>
      </c>
      <c r="AO18" s="50">
        <v>9712.9500000000007</v>
      </c>
      <c r="AP18" s="50">
        <v>133.86000000000001</v>
      </c>
      <c r="AQ18" s="50">
        <v>180.833</v>
      </c>
      <c r="AR18" s="50">
        <v>283.20499999999998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Z18" s="88">
        <f t="shared" si="13"/>
        <v>0</v>
      </c>
      <c r="BA18" s="88">
        <f t="shared" si="14"/>
        <v>0</v>
      </c>
      <c r="BB18" s="88">
        <f t="shared" si="15"/>
        <v>2515.3870000000002</v>
      </c>
      <c r="BC18" s="88">
        <f t="shared" si="16"/>
        <v>11365.971</v>
      </c>
      <c r="BD18" s="89"/>
      <c r="BE18" s="88">
        <f t="shared" si="17"/>
        <v>17705.807000000001</v>
      </c>
      <c r="BF18" s="88">
        <f t="shared" si="18"/>
        <v>23351.423999999999</v>
      </c>
      <c r="BG18" s="88">
        <f t="shared" si="19"/>
        <v>27140.764999999999</v>
      </c>
      <c r="BH18" s="88">
        <f t="shared" si="20"/>
        <v>29135.29</v>
      </c>
      <c r="BI18" s="88"/>
      <c r="BJ18" s="211">
        <f t="shared" si="8"/>
        <v>25174.563999999998</v>
      </c>
      <c r="BK18" s="211">
        <f t="shared" si="9"/>
        <v>597.89799999999991</v>
      </c>
      <c r="BL18" s="211">
        <f t="shared" si="10"/>
        <v>0</v>
      </c>
      <c r="BM18" s="211">
        <f t="shared" si="11"/>
        <v>0</v>
      </c>
      <c r="BN18" s="87"/>
      <c r="BO18" s="88">
        <f t="shared" si="21"/>
        <v>13881.358</v>
      </c>
      <c r="BP18" s="88">
        <f t="shared" si="22"/>
        <v>97333.285999999993</v>
      </c>
      <c r="BQ18" s="88">
        <f t="shared" si="12"/>
        <v>25772.462</v>
      </c>
    </row>
    <row r="19" spans="2:69" ht="15.5" thickTop="1" thickBot="1" x14ac:dyDescent="0.4">
      <c r="B19" s="17" t="s">
        <v>99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2515.1190000000001</v>
      </c>
      <c r="X19" s="50">
        <v>3044.6179999999999</v>
      </c>
      <c r="Y19" s="50">
        <v>3466.3739999999998</v>
      </c>
      <c r="Z19" s="50">
        <v>4853.7449999999999</v>
      </c>
      <c r="AA19" s="50">
        <v>5356.0320000000002</v>
      </c>
      <c r="AB19" s="50">
        <v>5497.5219999999999</v>
      </c>
      <c r="AC19" s="50">
        <v>6849.4939999999997</v>
      </c>
      <c r="AD19" s="50">
        <v>7155.5240000000003</v>
      </c>
      <c r="AE19" s="50">
        <v>8045.835</v>
      </c>
      <c r="AF19" s="50">
        <v>8128.42</v>
      </c>
      <c r="AG19" s="50">
        <v>8356.2180000000008</v>
      </c>
      <c r="AH19" s="50">
        <v>9176.8019999999997</v>
      </c>
      <c r="AI19" s="50">
        <v>9142.23</v>
      </c>
      <c r="AJ19" s="50">
        <v>9364.7950000000001</v>
      </c>
      <c r="AK19" s="50">
        <v>9466.1460000000006</v>
      </c>
      <c r="AL19" s="50">
        <v>10482.460999999999</v>
      </c>
      <c r="AM19" s="50">
        <v>7936.0630000000001</v>
      </c>
      <c r="AN19" s="50">
        <v>8176.8519999999999</v>
      </c>
      <c r="AO19" s="50">
        <v>10272.290000000001</v>
      </c>
      <c r="AP19" s="50">
        <v>10255.091</v>
      </c>
      <c r="AQ19" s="50">
        <v>11660.403</v>
      </c>
      <c r="AR19" s="50">
        <v>12914.637000000001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Z19" s="88">
        <f t="shared" si="13"/>
        <v>0</v>
      </c>
      <c r="BA19" s="88">
        <f t="shared" si="14"/>
        <v>0</v>
      </c>
      <c r="BB19" s="88">
        <f t="shared" si="15"/>
        <v>2515.1190000000001</v>
      </c>
      <c r="BC19" s="88">
        <f t="shared" si="16"/>
        <v>11364.737000000001</v>
      </c>
      <c r="BD19" s="89"/>
      <c r="BE19" s="88">
        <f t="shared" si="17"/>
        <v>17703.047999999999</v>
      </c>
      <c r="BF19" s="88">
        <f t="shared" si="18"/>
        <v>23329.779000000002</v>
      </c>
      <c r="BG19" s="88">
        <f t="shared" si="19"/>
        <v>26675.25</v>
      </c>
      <c r="BH19" s="88">
        <f t="shared" si="20"/>
        <v>29313.401999999998</v>
      </c>
      <c r="BI19" s="88"/>
      <c r="BJ19" s="211">
        <f t="shared" si="8"/>
        <v>26385.205000000002</v>
      </c>
      <c r="BK19" s="211">
        <f t="shared" si="9"/>
        <v>34830.131000000001</v>
      </c>
      <c r="BL19" s="211">
        <f t="shared" si="10"/>
        <v>0</v>
      </c>
      <c r="BM19" s="211">
        <f t="shared" si="11"/>
        <v>0</v>
      </c>
      <c r="BN19" s="87"/>
      <c r="BO19" s="88">
        <f t="shared" si="21"/>
        <v>13879.856000000002</v>
      </c>
      <c r="BP19" s="88">
        <f t="shared" si="22"/>
        <v>97021.479000000007</v>
      </c>
      <c r="BQ19" s="88">
        <f t="shared" si="12"/>
        <v>61215.336000000003</v>
      </c>
    </row>
    <row r="20" spans="2:69" ht="15.5" thickTop="1" thickBot="1" x14ac:dyDescent="0.4">
      <c r="B20" s="17" t="s">
        <v>100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1.121</v>
      </c>
      <c r="AM20" s="50">
        <v>0.70799999999999996</v>
      </c>
      <c r="AN20" s="50">
        <v>0.61899999999999999</v>
      </c>
      <c r="AO20" s="50">
        <v>0.78100000000000003</v>
      </c>
      <c r="AP20" s="50">
        <v>0.99199999999999999</v>
      </c>
      <c r="AQ20" s="50">
        <v>3.9089999999999998</v>
      </c>
      <c r="AR20" s="50">
        <v>6.4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Z20" s="88">
        <f t="shared" si="13"/>
        <v>0</v>
      </c>
      <c r="BA20" s="88">
        <f t="shared" si="14"/>
        <v>0</v>
      </c>
      <c r="BB20" s="88">
        <f t="shared" si="15"/>
        <v>0</v>
      </c>
      <c r="BC20" s="88">
        <f t="shared" si="16"/>
        <v>0</v>
      </c>
      <c r="BD20" s="89"/>
      <c r="BE20" s="88">
        <f t="shared" si="17"/>
        <v>0</v>
      </c>
      <c r="BF20" s="88">
        <f t="shared" si="18"/>
        <v>0</v>
      </c>
      <c r="BG20" s="88">
        <f t="shared" si="19"/>
        <v>0</v>
      </c>
      <c r="BH20" s="88">
        <f t="shared" si="20"/>
        <v>1.121</v>
      </c>
      <c r="BI20" s="88"/>
      <c r="BJ20" s="211">
        <f t="shared" si="8"/>
        <v>2.1080000000000001</v>
      </c>
      <c r="BK20" s="211">
        <f t="shared" si="9"/>
        <v>11.301</v>
      </c>
      <c r="BL20" s="211">
        <f t="shared" si="10"/>
        <v>0</v>
      </c>
      <c r="BM20" s="211">
        <f t="shared" si="11"/>
        <v>0</v>
      </c>
      <c r="BN20" s="87"/>
      <c r="BO20" s="88">
        <f t="shared" si="21"/>
        <v>0</v>
      </c>
      <c r="BP20" s="88">
        <f t="shared" si="22"/>
        <v>1.121</v>
      </c>
      <c r="BQ20" s="88">
        <f t="shared" si="12"/>
        <v>13.409000000000001</v>
      </c>
    </row>
    <row r="21" spans="2:69" ht="15.5" thickTop="1" thickBot="1" x14ac:dyDescent="0.4">
      <c r="B21" s="17" t="s">
        <v>101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Z21" s="88">
        <f>SUM(O21:Q21)</f>
        <v>0</v>
      </c>
      <c r="BA21" s="88">
        <f t="shared" si="14"/>
        <v>0</v>
      </c>
      <c r="BB21" s="88">
        <f t="shared" si="15"/>
        <v>0</v>
      </c>
      <c r="BC21" s="88">
        <f t="shared" si="16"/>
        <v>0</v>
      </c>
      <c r="BD21" s="89"/>
      <c r="BE21" s="88">
        <f t="shared" si="17"/>
        <v>0</v>
      </c>
      <c r="BF21" s="88">
        <f t="shared" si="18"/>
        <v>0</v>
      </c>
      <c r="BG21" s="88">
        <f t="shared" si="19"/>
        <v>0</v>
      </c>
      <c r="BH21" s="88">
        <f t="shared" si="20"/>
        <v>0</v>
      </c>
      <c r="BI21" s="88"/>
      <c r="BJ21" s="211">
        <f t="shared" si="8"/>
        <v>0</v>
      </c>
      <c r="BK21" s="211">
        <f t="shared" si="9"/>
        <v>0</v>
      </c>
      <c r="BL21" s="211">
        <f t="shared" si="10"/>
        <v>0</v>
      </c>
      <c r="BM21" s="211">
        <f t="shared" si="11"/>
        <v>0</v>
      </c>
      <c r="BN21" s="87"/>
      <c r="BO21" s="88">
        <f t="shared" si="21"/>
        <v>0</v>
      </c>
      <c r="BP21" s="88">
        <f t="shared" si="22"/>
        <v>0</v>
      </c>
      <c r="BQ21" s="88">
        <f t="shared" si="12"/>
        <v>0</v>
      </c>
    </row>
    <row r="22" spans="2:69" s="37" customFormat="1" ht="15" thickTop="1" x14ac:dyDescent="0.35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BJ22" s="223"/>
      <c r="BK22" s="223"/>
      <c r="BL22" s="223"/>
      <c r="BM22" s="223"/>
    </row>
    <row r="23" spans="2:69" s="37" customFormat="1" x14ac:dyDescent="0.35">
      <c r="B23" s="53" t="s">
        <v>16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BJ23" s="223"/>
      <c r="BK23" s="223"/>
      <c r="BL23" s="223"/>
      <c r="BM23" s="223"/>
    </row>
    <row r="24" spans="2:69" s="37" customFormat="1" x14ac:dyDescent="0.35">
      <c r="B24" s="9" t="s">
        <v>17</v>
      </c>
      <c r="C24" s="54">
        <f>IF(ISERROR(C14/C$11),0,C14/C$11)</f>
        <v>0</v>
      </c>
      <c r="D24" s="54">
        <f>IF(ISERROR(D14/D$11),0,D14/D$11)</f>
        <v>0</v>
      </c>
      <c r="E24" s="54">
        <f t="shared" ref="E24:AL31" si="23">IF(ISERROR(E14/E$11),0,E14/E$11)</f>
        <v>0</v>
      </c>
      <c r="F24" s="54">
        <f t="shared" si="23"/>
        <v>0</v>
      </c>
      <c r="G24" s="54">
        <f t="shared" si="23"/>
        <v>0</v>
      </c>
      <c r="H24" s="54">
        <f t="shared" si="23"/>
        <v>0</v>
      </c>
      <c r="I24" s="54">
        <f t="shared" si="23"/>
        <v>0</v>
      </c>
      <c r="J24" s="54">
        <f t="shared" si="23"/>
        <v>0</v>
      </c>
      <c r="K24" s="54">
        <f t="shared" si="23"/>
        <v>0</v>
      </c>
      <c r="L24" s="54">
        <f t="shared" si="23"/>
        <v>0</v>
      </c>
      <c r="M24" s="54">
        <f t="shared" si="23"/>
        <v>0</v>
      </c>
      <c r="N24" s="54">
        <f t="shared" si="23"/>
        <v>0</v>
      </c>
      <c r="O24" s="54">
        <f t="shared" si="23"/>
        <v>0</v>
      </c>
      <c r="P24" s="54">
        <f t="shared" si="23"/>
        <v>0</v>
      </c>
      <c r="Q24" s="54">
        <f t="shared" si="23"/>
        <v>0</v>
      </c>
      <c r="R24" s="54">
        <f t="shared" si="23"/>
        <v>0</v>
      </c>
      <c r="S24" s="54">
        <f t="shared" si="23"/>
        <v>0</v>
      </c>
      <c r="T24" s="54">
        <f t="shared" si="23"/>
        <v>0</v>
      </c>
      <c r="U24" s="54">
        <f t="shared" si="23"/>
        <v>0</v>
      </c>
      <c r="V24" s="54">
        <f t="shared" si="23"/>
        <v>0</v>
      </c>
      <c r="W24" s="54">
        <f t="shared" si="23"/>
        <v>0.15247086186674841</v>
      </c>
      <c r="X24" s="54">
        <f t="shared" si="23"/>
        <v>0.15354906811089275</v>
      </c>
      <c r="Y24" s="54">
        <f t="shared" si="23"/>
        <v>0.15391927371468614</v>
      </c>
      <c r="Z24" s="54">
        <f t="shared" si="23"/>
        <v>0.1545458998756071</v>
      </c>
      <c r="AA24" s="54">
        <f t="shared" si="23"/>
        <v>0.14460667714492673</v>
      </c>
      <c r="AB24" s="54">
        <f t="shared" si="23"/>
        <v>0.15321526141632713</v>
      </c>
      <c r="AC24" s="54">
        <f t="shared" si="23"/>
        <v>0.15460484525917989</v>
      </c>
      <c r="AD24" s="54">
        <f t="shared" si="23"/>
        <v>0.15931459505953535</v>
      </c>
      <c r="AE24" s="54">
        <f t="shared" si="23"/>
        <v>0.15801450477717924</v>
      </c>
      <c r="AF24" s="54">
        <f t="shared" si="23"/>
        <v>0.1592920393795503</v>
      </c>
      <c r="AG24" s="54">
        <f t="shared" si="23"/>
        <v>0.16704961269879584</v>
      </c>
      <c r="AH24" s="54">
        <f t="shared" si="23"/>
        <v>0.1587727271455647</v>
      </c>
      <c r="AI24" s="54">
        <f t="shared" si="23"/>
        <v>0.1598768190612295</v>
      </c>
      <c r="AJ24" s="54">
        <f t="shared" si="23"/>
        <v>0.15679694575133998</v>
      </c>
      <c r="AK24" s="54">
        <f t="shared" si="23"/>
        <v>0.15602117128709614</v>
      </c>
      <c r="AL24" s="54">
        <f t="shared" si="23"/>
        <v>0.16116244848277872</v>
      </c>
      <c r="AM24" s="54">
        <f t="shared" ref="AM24:AX30" si="24">IF(ISERROR(AM14/AM$11),0,AM14/AM$11)</f>
        <v>0.14649814167764041</v>
      </c>
      <c r="AN24" s="54">
        <f t="shared" si="24"/>
        <v>0.17008466859913898</v>
      </c>
      <c r="AO24" s="54">
        <f t="shared" si="24"/>
        <v>0.16480590237711967</v>
      </c>
      <c r="AP24" s="54">
        <f t="shared" si="24"/>
        <v>0.1774647387214715</v>
      </c>
      <c r="AQ24" s="54">
        <f t="shared" si="24"/>
        <v>0.19228659067523601</v>
      </c>
      <c r="AR24" s="54">
        <f t="shared" si="24"/>
        <v>0.195965566625556</v>
      </c>
      <c r="AS24" s="54">
        <f t="shared" si="24"/>
        <v>0</v>
      </c>
      <c r="AT24" s="54">
        <f t="shared" si="24"/>
        <v>0</v>
      </c>
      <c r="AU24" s="54">
        <f t="shared" si="24"/>
        <v>0</v>
      </c>
      <c r="AV24" s="54">
        <f t="shared" si="24"/>
        <v>0</v>
      </c>
      <c r="AW24" s="54">
        <f t="shared" si="24"/>
        <v>0</v>
      </c>
      <c r="AX24" s="54">
        <f t="shared" si="24"/>
        <v>0</v>
      </c>
      <c r="AZ24" s="54">
        <f t="shared" ref="AZ24:BQ31" si="25">IF(ISERROR(AZ14/AZ$11),0,AZ14/AZ$11)</f>
        <v>0</v>
      </c>
      <c r="BA24" s="54">
        <f t="shared" si="25"/>
        <v>0</v>
      </c>
      <c r="BB24" s="54">
        <f t="shared" si="25"/>
        <v>0.15247086186674841</v>
      </c>
      <c r="BC24" s="54">
        <f t="shared" si="25"/>
        <v>0.15409383718716183</v>
      </c>
      <c r="BE24" s="54">
        <f t="shared" si="25"/>
        <v>0.15123318707142994</v>
      </c>
      <c r="BF24" s="54">
        <f t="shared" si="25"/>
        <v>0.15885949087440845</v>
      </c>
      <c r="BG24" s="54">
        <f t="shared" si="25"/>
        <v>0.16183283711006835</v>
      </c>
      <c r="BH24" s="54">
        <f t="shared" si="25"/>
        <v>0.15810333713966479</v>
      </c>
      <c r="BI24" s="54"/>
      <c r="BJ24" s="224">
        <f t="shared" ref="BJ24:BM31" si="26">IF(ISERROR(BJ14/BJ$11),0,BJ14/BJ$11)</f>
        <v>0.16110373166077688</v>
      </c>
      <c r="BK24" s="224">
        <f t="shared" si="26"/>
        <v>0.18973322402989565</v>
      </c>
      <c r="BL24" s="224">
        <f t="shared" si="26"/>
        <v>0</v>
      </c>
      <c r="BM24" s="224">
        <f t="shared" si="26"/>
        <v>0</v>
      </c>
      <c r="BO24" s="54">
        <f t="shared" si="25"/>
        <v>0.15381004876325946</v>
      </c>
      <c r="BP24" s="54">
        <f t="shared" si="25"/>
        <v>0.1581302973717213</v>
      </c>
      <c r="BQ24" s="54">
        <f t="shared" si="25"/>
        <v>0.17417907830792825</v>
      </c>
    </row>
    <row r="25" spans="2:69" s="37" customFormat="1" x14ac:dyDescent="0.35">
      <c r="B25" s="9" t="s">
        <v>18</v>
      </c>
      <c r="C25" s="54">
        <f t="shared" ref="C25:D31" si="27">IF(ISERROR(C15/C$11),0,C15/C$11)</f>
        <v>0</v>
      </c>
      <c r="D25" s="54">
        <f t="shared" si="27"/>
        <v>0</v>
      </c>
      <c r="E25" s="54">
        <f t="shared" si="23"/>
        <v>0</v>
      </c>
      <c r="F25" s="54">
        <f t="shared" si="23"/>
        <v>0</v>
      </c>
      <c r="G25" s="54">
        <f t="shared" si="23"/>
        <v>0</v>
      </c>
      <c r="H25" s="54">
        <f t="shared" si="23"/>
        <v>0</v>
      </c>
      <c r="I25" s="54">
        <f t="shared" si="23"/>
        <v>0</v>
      </c>
      <c r="J25" s="54">
        <f t="shared" si="23"/>
        <v>0</v>
      </c>
      <c r="K25" s="54">
        <f t="shared" si="23"/>
        <v>0</v>
      </c>
      <c r="L25" s="54">
        <f t="shared" si="23"/>
        <v>0</v>
      </c>
      <c r="M25" s="54">
        <f t="shared" si="23"/>
        <v>0</v>
      </c>
      <c r="N25" s="54">
        <f t="shared" si="23"/>
        <v>0</v>
      </c>
      <c r="O25" s="54">
        <f t="shared" si="23"/>
        <v>0</v>
      </c>
      <c r="P25" s="54">
        <f t="shared" si="23"/>
        <v>0</v>
      </c>
      <c r="Q25" s="54">
        <f t="shared" si="23"/>
        <v>0</v>
      </c>
      <c r="R25" s="54">
        <f t="shared" si="23"/>
        <v>0</v>
      </c>
      <c r="S25" s="54">
        <f t="shared" si="23"/>
        <v>0</v>
      </c>
      <c r="T25" s="54">
        <f t="shared" si="23"/>
        <v>0</v>
      </c>
      <c r="U25" s="54">
        <f t="shared" si="23"/>
        <v>0</v>
      </c>
      <c r="V25" s="54">
        <f t="shared" si="23"/>
        <v>0</v>
      </c>
      <c r="W25" s="54">
        <f t="shared" si="23"/>
        <v>0.11202693440425425</v>
      </c>
      <c r="X25" s="54">
        <f t="shared" si="23"/>
        <v>0.12257797873019315</v>
      </c>
      <c r="Y25" s="54">
        <f t="shared" si="23"/>
        <v>0.13247845516461362</v>
      </c>
      <c r="Z25" s="54">
        <f t="shared" si="23"/>
        <v>0.13667916839696626</v>
      </c>
      <c r="AA25" s="54">
        <f t="shared" si="23"/>
        <v>0.14346317028624794</v>
      </c>
      <c r="AB25" s="54">
        <f t="shared" si="23"/>
        <v>0.15216990841147307</v>
      </c>
      <c r="AC25" s="54">
        <f t="shared" si="23"/>
        <v>0.15563180369700458</v>
      </c>
      <c r="AD25" s="54">
        <f t="shared" si="23"/>
        <v>0.16224009452439556</v>
      </c>
      <c r="AE25" s="54">
        <f t="shared" si="23"/>
        <v>0.16299191340500821</v>
      </c>
      <c r="AF25" s="54">
        <f t="shared" si="23"/>
        <v>0.16508147586897501</v>
      </c>
      <c r="AG25" s="54">
        <f t="shared" si="23"/>
        <v>0.17027194404637372</v>
      </c>
      <c r="AH25" s="54">
        <f t="shared" si="23"/>
        <v>0.16287377454490423</v>
      </c>
      <c r="AI25" s="54">
        <f t="shared" si="23"/>
        <v>0.16499827450088331</v>
      </c>
      <c r="AJ25" s="54">
        <f t="shared" si="23"/>
        <v>0.15950638882004667</v>
      </c>
      <c r="AK25" s="54">
        <f t="shared" si="23"/>
        <v>0.15498999500623234</v>
      </c>
      <c r="AL25" s="54">
        <f t="shared" si="23"/>
        <v>0.15315769975297541</v>
      </c>
      <c r="AM25" s="54">
        <f t="shared" si="24"/>
        <v>0.14553709843490101</v>
      </c>
      <c r="AN25" s="54">
        <f t="shared" si="24"/>
        <v>0.15517769870120657</v>
      </c>
      <c r="AO25" s="54">
        <f t="shared" si="24"/>
        <v>0.14821175626534913</v>
      </c>
      <c r="AP25" s="54">
        <f t="shared" si="24"/>
        <v>0.15090515365927112</v>
      </c>
      <c r="AQ25" s="54">
        <f t="shared" si="24"/>
        <v>0.17095357789703841</v>
      </c>
      <c r="AR25" s="54">
        <f t="shared" si="24"/>
        <v>0.17885995888089712</v>
      </c>
      <c r="AS25" s="54">
        <f t="shared" si="24"/>
        <v>0</v>
      </c>
      <c r="AT25" s="54">
        <f t="shared" si="24"/>
        <v>0</v>
      </c>
      <c r="AU25" s="54">
        <f t="shared" si="24"/>
        <v>0</v>
      </c>
      <c r="AV25" s="54">
        <f t="shared" si="24"/>
        <v>0</v>
      </c>
      <c r="AW25" s="54">
        <f t="shared" si="24"/>
        <v>0</v>
      </c>
      <c r="AX25" s="54">
        <f t="shared" si="24"/>
        <v>0</v>
      </c>
      <c r="AZ25" s="54">
        <f t="shared" si="25"/>
        <v>0</v>
      </c>
      <c r="BA25" s="54">
        <f t="shared" si="25"/>
        <v>0</v>
      </c>
      <c r="BB25" s="54">
        <f t="shared" si="25"/>
        <v>0.11202693440425425</v>
      </c>
      <c r="BC25" s="54">
        <f t="shared" si="25"/>
        <v>0.13170273238755431</v>
      </c>
      <c r="BE25" s="54">
        <f t="shared" si="25"/>
        <v>0.15097431761573482</v>
      </c>
      <c r="BF25" s="54">
        <f t="shared" si="25"/>
        <v>0.16349392553877426</v>
      </c>
      <c r="BG25" s="54">
        <f t="shared" si="25"/>
        <v>0.165993676909093</v>
      </c>
      <c r="BH25" s="54">
        <f t="shared" si="25"/>
        <v>0.15579101270100815</v>
      </c>
      <c r="BI25" s="54"/>
      <c r="BJ25" s="224">
        <f t="shared" si="26"/>
        <v>0.14962932481517865</v>
      </c>
      <c r="BK25" s="224">
        <f t="shared" si="26"/>
        <v>0.1686458437803873</v>
      </c>
      <c r="BL25" s="224">
        <f t="shared" si="26"/>
        <v>0</v>
      </c>
      <c r="BM25" s="224">
        <f t="shared" si="26"/>
        <v>0</v>
      </c>
      <c r="BO25" s="54">
        <f t="shared" si="25"/>
        <v>0.12826228346114674</v>
      </c>
      <c r="BP25" s="54">
        <f t="shared" si="25"/>
        <v>0.15969898062819812</v>
      </c>
      <c r="BQ25" s="54">
        <f t="shared" si="25"/>
        <v>0.15831434005353598</v>
      </c>
    </row>
    <row r="26" spans="2:69" s="37" customFormat="1" x14ac:dyDescent="0.35">
      <c r="B26" s="10" t="s">
        <v>19</v>
      </c>
      <c r="C26" s="54">
        <f t="shared" si="27"/>
        <v>0</v>
      </c>
      <c r="D26" s="54">
        <f t="shared" si="27"/>
        <v>0</v>
      </c>
      <c r="E26" s="54">
        <f t="shared" si="23"/>
        <v>0</v>
      </c>
      <c r="F26" s="54">
        <f t="shared" si="23"/>
        <v>0</v>
      </c>
      <c r="G26" s="54">
        <f t="shared" si="23"/>
        <v>0</v>
      </c>
      <c r="H26" s="54">
        <f t="shared" si="23"/>
        <v>0</v>
      </c>
      <c r="I26" s="54">
        <f t="shared" si="23"/>
        <v>0</v>
      </c>
      <c r="J26" s="54">
        <f t="shared" si="23"/>
        <v>0</v>
      </c>
      <c r="K26" s="54">
        <f t="shared" si="23"/>
        <v>0</v>
      </c>
      <c r="L26" s="54">
        <f t="shared" si="23"/>
        <v>0</v>
      </c>
      <c r="M26" s="54">
        <f t="shared" si="23"/>
        <v>0</v>
      </c>
      <c r="N26" s="54">
        <f t="shared" si="23"/>
        <v>0</v>
      </c>
      <c r="O26" s="54">
        <f t="shared" si="23"/>
        <v>0</v>
      </c>
      <c r="P26" s="54">
        <f t="shared" si="23"/>
        <v>0</v>
      </c>
      <c r="Q26" s="54">
        <f t="shared" si="23"/>
        <v>0</v>
      </c>
      <c r="R26" s="54">
        <f t="shared" si="23"/>
        <v>0</v>
      </c>
      <c r="S26" s="54">
        <f t="shared" si="23"/>
        <v>0</v>
      </c>
      <c r="T26" s="54">
        <f t="shared" si="23"/>
        <v>0</v>
      </c>
      <c r="U26" s="54">
        <f t="shared" si="23"/>
        <v>0</v>
      </c>
      <c r="V26" s="54">
        <f t="shared" si="23"/>
        <v>0</v>
      </c>
      <c r="W26" s="54">
        <f t="shared" si="23"/>
        <v>4.2028417709897396E-2</v>
      </c>
      <c r="X26" s="54">
        <f t="shared" si="23"/>
        <v>4.5668129224361809E-2</v>
      </c>
      <c r="Y26" s="54">
        <f t="shared" si="23"/>
        <v>4.7705117743601089E-2</v>
      </c>
      <c r="Z26" s="54">
        <f t="shared" si="23"/>
        <v>5.4641035749971416E-2</v>
      </c>
      <c r="AA26" s="54">
        <f t="shared" si="23"/>
        <v>5.4575392696982035E-2</v>
      </c>
      <c r="AB26" s="54">
        <f t="shared" si="23"/>
        <v>6.1021545323531899E-2</v>
      </c>
      <c r="AC26" s="54">
        <f t="shared" si="23"/>
        <v>6.212388437499871E-2</v>
      </c>
      <c r="AD26" s="54">
        <f t="shared" si="23"/>
        <v>6.3802034402952928E-2</v>
      </c>
      <c r="AE26" s="54">
        <f t="shared" si="23"/>
        <v>6.4681421873737835E-2</v>
      </c>
      <c r="AF26" s="54">
        <f t="shared" si="23"/>
        <v>6.5366124506457499E-2</v>
      </c>
      <c r="AG26" s="54">
        <f t="shared" si="23"/>
        <v>6.8312545691244689E-2</v>
      </c>
      <c r="AH26" s="54">
        <f t="shared" si="23"/>
        <v>6.7088283656144804E-2</v>
      </c>
      <c r="AI26" s="54">
        <f t="shared" si="23"/>
        <v>6.7747257512730821E-2</v>
      </c>
      <c r="AJ26" s="54">
        <f t="shared" si="23"/>
        <v>6.1464262672826377E-2</v>
      </c>
      <c r="AK26" s="54">
        <f t="shared" si="23"/>
        <v>5.9404586065808597E-2</v>
      </c>
      <c r="AL26" s="54">
        <f t="shared" si="23"/>
        <v>6.1855356703161925E-2</v>
      </c>
      <c r="AM26" s="54">
        <f t="shared" si="24"/>
        <v>5.8007695509514526E-2</v>
      </c>
      <c r="AN26" s="54">
        <f t="shared" si="24"/>
        <v>5.7508449525868449E-2</v>
      </c>
      <c r="AO26" s="54">
        <f t="shared" si="24"/>
        <v>6.1595159321801395E-2</v>
      </c>
      <c r="AP26" s="54">
        <f t="shared" si="24"/>
        <v>0.11095601501103841</v>
      </c>
      <c r="AQ26" s="54">
        <f t="shared" si="24"/>
        <v>0.12967889348202843</v>
      </c>
      <c r="AR26" s="54">
        <f t="shared" si="24"/>
        <v>0.13446845236929478</v>
      </c>
      <c r="AS26" s="54">
        <f t="shared" si="24"/>
        <v>0</v>
      </c>
      <c r="AT26" s="54">
        <f t="shared" si="24"/>
        <v>0</v>
      </c>
      <c r="AU26" s="54">
        <f t="shared" si="24"/>
        <v>0</v>
      </c>
      <c r="AV26" s="54">
        <f t="shared" si="24"/>
        <v>0</v>
      </c>
      <c r="AW26" s="54">
        <f t="shared" si="24"/>
        <v>0</v>
      </c>
      <c r="AX26" s="54">
        <f t="shared" si="24"/>
        <v>0</v>
      </c>
      <c r="AZ26" s="54">
        <f t="shared" si="25"/>
        <v>0</v>
      </c>
      <c r="BA26" s="54">
        <f t="shared" si="25"/>
        <v>0</v>
      </c>
      <c r="BB26" s="54">
        <f t="shared" si="25"/>
        <v>4.2028417709897396E-2</v>
      </c>
      <c r="BC26" s="54">
        <f t="shared" si="25"/>
        <v>5.0177826535739975E-2</v>
      </c>
      <c r="BE26" s="54">
        <f t="shared" si="25"/>
        <v>5.9561676440902232E-2</v>
      </c>
      <c r="BF26" s="54">
        <f t="shared" si="25"/>
        <v>6.4652362838789751E-2</v>
      </c>
      <c r="BG26" s="54">
        <f t="shared" si="25"/>
        <v>6.7708515561885452E-2</v>
      </c>
      <c r="BH26" s="54">
        <f t="shared" si="25"/>
        <v>6.0941184317492236E-2</v>
      </c>
      <c r="BI26" s="54"/>
      <c r="BJ26" s="224">
        <f t="shared" si="26"/>
        <v>5.9250699691512226E-2</v>
      </c>
      <c r="BK26" s="224">
        <f t="shared" si="26"/>
        <v>0.12650915052914782</v>
      </c>
      <c r="BL26" s="224">
        <f t="shared" si="26"/>
        <v>0</v>
      </c>
      <c r="BM26" s="224">
        <f t="shared" si="26"/>
        <v>0</v>
      </c>
      <c r="BO26" s="54">
        <f t="shared" si="25"/>
        <v>4.8752846218828631E-2</v>
      </c>
      <c r="BP26" s="54">
        <f t="shared" si="25"/>
        <v>6.3514990811036315E-2</v>
      </c>
      <c r="BQ26" s="54">
        <f t="shared" si="25"/>
        <v>8.996823908459875E-2</v>
      </c>
    </row>
    <row r="27" spans="2:69" s="37" customFormat="1" x14ac:dyDescent="0.35">
      <c r="B27" s="17" t="s">
        <v>20</v>
      </c>
      <c r="C27" s="54">
        <f t="shared" si="27"/>
        <v>0</v>
      </c>
      <c r="D27" s="54">
        <f t="shared" si="27"/>
        <v>0</v>
      </c>
      <c r="E27" s="54">
        <f t="shared" si="23"/>
        <v>0</v>
      </c>
      <c r="F27" s="54">
        <f t="shared" si="23"/>
        <v>0</v>
      </c>
      <c r="G27" s="54">
        <f t="shared" si="23"/>
        <v>0</v>
      </c>
      <c r="H27" s="54">
        <f t="shared" si="23"/>
        <v>0</v>
      </c>
      <c r="I27" s="54">
        <f t="shared" si="23"/>
        <v>0</v>
      </c>
      <c r="J27" s="54">
        <f t="shared" si="23"/>
        <v>0</v>
      </c>
      <c r="K27" s="54">
        <f t="shared" si="23"/>
        <v>0</v>
      </c>
      <c r="L27" s="54">
        <f t="shared" si="23"/>
        <v>0</v>
      </c>
      <c r="M27" s="54">
        <f t="shared" si="23"/>
        <v>0</v>
      </c>
      <c r="N27" s="54">
        <f t="shared" si="23"/>
        <v>0</v>
      </c>
      <c r="O27" s="54">
        <f t="shared" si="23"/>
        <v>0</v>
      </c>
      <c r="P27" s="54">
        <f t="shared" si="23"/>
        <v>0</v>
      </c>
      <c r="Q27" s="54">
        <f t="shared" si="23"/>
        <v>0</v>
      </c>
      <c r="R27" s="54">
        <f t="shared" si="23"/>
        <v>0</v>
      </c>
      <c r="S27" s="54">
        <f t="shared" si="23"/>
        <v>0</v>
      </c>
      <c r="T27" s="54">
        <f t="shared" si="23"/>
        <v>0</v>
      </c>
      <c r="U27" s="54">
        <f t="shared" si="23"/>
        <v>0</v>
      </c>
      <c r="V27" s="54">
        <f t="shared" si="23"/>
        <v>0</v>
      </c>
      <c r="W27" s="54">
        <f t="shared" si="23"/>
        <v>0</v>
      </c>
      <c r="X27" s="54">
        <f t="shared" si="23"/>
        <v>0</v>
      </c>
      <c r="Y27" s="54">
        <f t="shared" si="23"/>
        <v>0</v>
      </c>
      <c r="Z27" s="54">
        <f t="shared" si="23"/>
        <v>0</v>
      </c>
      <c r="AA27" s="54">
        <f t="shared" si="23"/>
        <v>0</v>
      </c>
      <c r="AB27" s="54">
        <f t="shared" si="23"/>
        <v>0</v>
      </c>
      <c r="AC27" s="54">
        <f t="shared" si="23"/>
        <v>0</v>
      </c>
      <c r="AD27" s="54">
        <f t="shared" si="23"/>
        <v>0</v>
      </c>
      <c r="AE27" s="54">
        <f t="shared" si="23"/>
        <v>0</v>
      </c>
      <c r="AF27" s="54">
        <f t="shared" si="23"/>
        <v>0</v>
      </c>
      <c r="AG27" s="54">
        <f t="shared" si="23"/>
        <v>0</v>
      </c>
      <c r="AH27" s="54">
        <f t="shared" si="23"/>
        <v>0</v>
      </c>
      <c r="AI27" s="54">
        <f t="shared" si="23"/>
        <v>0</v>
      </c>
      <c r="AJ27" s="54">
        <f t="shared" si="23"/>
        <v>0</v>
      </c>
      <c r="AK27" s="54">
        <f t="shared" si="23"/>
        <v>0</v>
      </c>
      <c r="AL27" s="54">
        <f t="shared" si="23"/>
        <v>0</v>
      </c>
      <c r="AM27" s="54">
        <f t="shared" si="24"/>
        <v>0</v>
      </c>
      <c r="AN27" s="54">
        <f t="shared" si="24"/>
        <v>0</v>
      </c>
      <c r="AO27" s="54">
        <f t="shared" si="24"/>
        <v>0</v>
      </c>
      <c r="AP27" s="54">
        <f t="shared" si="24"/>
        <v>0</v>
      </c>
      <c r="AQ27" s="54">
        <f t="shared" si="24"/>
        <v>0</v>
      </c>
      <c r="AR27" s="54">
        <f t="shared" si="24"/>
        <v>0</v>
      </c>
      <c r="AS27" s="54">
        <f t="shared" si="24"/>
        <v>0</v>
      </c>
      <c r="AT27" s="54">
        <f t="shared" si="24"/>
        <v>0</v>
      </c>
      <c r="AU27" s="54">
        <f t="shared" si="24"/>
        <v>0</v>
      </c>
      <c r="AV27" s="54">
        <f t="shared" si="24"/>
        <v>0</v>
      </c>
      <c r="AW27" s="54">
        <f t="shared" si="24"/>
        <v>0</v>
      </c>
      <c r="AX27" s="54">
        <f t="shared" si="24"/>
        <v>0</v>
      </c>
      <c r="AZ27" s="54">
        <f t="shared" si="25"/>
        <v>0</v>
      </c>
      <c r="BA27" s="54">
        <f t="shared" si="25"/>
        <v>0</v>
      </c>
      <c r="BB27" s="54">
        <f t="shared" si="25"/>
        <v>0</v>
      </c>
      <c r="BC27" s="54">
        <f t="shared" si="25"/>
        <v>0</v>
      </c>
      <c r="BE27" s="54">
        <f t="shared" si="25"/>
        <v>0</v>
      </c>
      <c r="BF27" s="54">
        <f t="shared" si="25"/>
        <v>0</v>
      </c>
      <c r="BG27" s="54">
        <f t="shared" si="25"/>
        <v>0</v>
      </c>
      <c r="BH27" s="54">
        <f t="shared" si="25"/>
        <v>0</v>
      </c>
      <c r="BI27" s="54"/>
      <c r="BJ27" s="224">
        <f t="shared" si="26"/>
        <v>0</v>
      </c>
      <c r="BK27" s="224">
        <f t="shared" si="26"/>
        <v>0</v>
      </c>
      <c r="BL27" s="224">
        <f t="shared" si="26"/>
        <v>0</v>
      </c>
      <c r="BM27" s="224">
        <f t="shared" si="26"/>
        <v>0</v>
      </c>
      <c r="BO27" s="54">
        <f t="shared" si="25"/>
        <v>0</v>
      </c>
      <c r="BP27" s="54">
        <f t="shared" si="25"/>
        <v>0</v>
      </c>
      <c r="BQ27" s="54">
        <f t="shared" si="25"/>
        <v>0</v>
      </c>
    </row>
    <row r="28" spans="2:69" s="37" customFormat="1" x14ac:dyDescent="0.35">
      <c r="B28" s="17" t="s">
        <v>21</v>
      </c>
      <c r="C28" s="54">
        <f t="shared" si="27"/>
        <v>0</v>
      </c>
      <c r="D28" s="54">
        <f t="shared" si="27"/>
        <v>0</v>
      </c>
      <c r="E28" s="54">
        <f t="shared" si="23"/>
        <v>0</v>
      </c>
      <c r="F28" s="54">
        <f t="shared" si="23"/>
        <v>0</v>
      </c>
      <c r="G28" s="54">
        <f t="shared" si="23"/>
        <v>0</v>
      </c>
      <c r="H28" s="54">
        <f t="shared" si="23"/>
        <v>0</v>
      </c>
      <c r="I28" s="54">
        <f t="shared" si="23"/>
        <v>0</v>
      </c>
      <c r="J28" s="54">
        <f t="shared" si="23"/>
        <v>0</v>
      </c>
      <c r="K28" s="54">
        <f t="shared" si="23"/>
        <v>0</v>
      </c>
      <c r="L28" s="54">
        <f t="shared" si="23"/>
        <v>0</v>
      </c>
      <c r="M28" s="54">
        <f t="shared" si="23"/>
        <v>0</v>
      </c>
      <c r="N28" s="54">
        <f t="shared" si="23"/>
        <v>0</v>
      </c>
      <c r="O28" s="54">
        <f t="shared" si="23"/>
        <v>0</v>
      </c>
      <c r="P28" s="54">
        <f t="shared" si="23"/>
        <v>0</v>
      </c>
      <c r="Q28" s="54">
        <f t="shared" si="23"/>
        <v>0</v>
      </c>
      <c r="R28" s="54">
        <f t="shared" si="23"/>
        <v>0</v>
      </c>
      <c r="S28" s="54">
        <f t="shared" si="23"/>
        <v>0</v>
      </c>
      <c r="T28" s="54">
        <f t="shared" si="23"/>
        <v>0</v>
      </c>
      <c r="U28" s="54">
        <f t="shared" si="23"/>
        <v>0</v>
      </c>
      <c r="V28" s="54">
        <f t="shared" si="23"/>
        <v>0</v>
      </c>
      <c r="W28" s="54">
        <f t="shared" si="23"/>
        <v>0.34675536540324681</v>
      </c>
      <c r="X28" s="54">
        <f t="shared" si="23"/>
        <v>0.33912346103733604</v>
      </c>
      <c r="Y28" s="54">
        <f t="shared" si="23"/>
        <v>0.33296893824838336</v>
      </c>
      <c r="Z28" s="54">
        <f t="shared" si="23"/>
        <v>0.32708150238270922</v>
      </c>
      <c r="AA28" s="54">
        <f t="shared" si="23"/>
        <v>0.32870809066691375</v>
      </c>
      <c r="AB28" s="54">
        <f t="shared" si="23"/>
        <v>0.31682274455812282</v>
      </c>
      <c r="AC28" s="54">
        <f t="shared" si="23"/>
        <v>0.31383924994283602</v>
      </c>
      <c r="AD28" s="54">
        <f t="shared" si="23"/>
        <v>0.30733574606120079</v>
      </c>
      <c r="AE28" s="54">
        <f t="shared" si="23"/>
        <v>0.30716008837731967</v>
      </c>
      <c r="AF28" s="54">
        <f t="shared" si="23"/>
        <v>0.30551967168586786</v>
      </c>
      <c r="AG28" s="54">
        <f t="shared" si="23"/>
        <v>0.3052284486111384</v>
      </c>
      <c r="AH28" s="54">
        <f t="shared" si="23"/>
        <v>0.30563657056014276</v>
      </c>
      <c r="AI28" s="54">
        <f t="shared" si="23"/>
        <v>0.3036927939908185</v>
      </c>
      <c r="AJ28" s="54">
        <f t="shared" si="23"/>
        <v>0.31112018795376373</v>
      </c>
      <c r="AK28" s="54">
        <f t="shared" si="23"/>
        <v>0.31479611431202115</v>
      </c>
      <c r="AL28" s="54">
        <f t="shared" si="23"/>
        <v>0.30921568383254666</v>
      </c>
      <c r="AM28" s="54">
        <f t="shared" si="24"/>
        <v>0.31940104536515607</v>
      </c>
      <c r="AN28" s="54">
        <f t="shared" si="24"/>
        <v>0.30117867257696423</v>
      </c>
      <c r="AO28" s="54">
        <f t="shared" si="24"/>
        <v>0.30393015346846392</v>
      </c>
      <c r="AP28" s="54">
        <f t="shared" si="24"/>
        <v>7.2235077744445941E-3</v>
      </c>
      <c r="AQ28" s="54">
        <f t="shared" si="24"/>
        <v>7.7413123479310912E-3</v>
      </c>
      <c r="AR28" s="54">
        <f t="shared" si="24"/>
        <v>1.0524678281093214E-2</v>
      </c>
      <c r="AS28" s="54">
        <f t="shared" si="24"/>
        <v>0</v>
      </c>
      <c r="AT28" s="54">
        <f t="shared" si="24"/>
        <v>0</v>
      </c>
      <c r="AU28" s="54">
        <f t="shared" si="24"/>
        <v>0</v>
      </c>
      <c r="AV28" s="54">
        <f t="shared" si="24"/>
        <v>0</v>
      </c>
      <c r="AW28" s="54">
        <f t="shared" si="24"/>
        <v>0</v>
      </c>
      <c r="AX28" s="54">
        <f t="shared" si="24"/>
        <v>0</v>
      </c>
      <c r="AZ28" s="54">
        <f t="shared" si="25"/>
        <v>0</v>
      </c>
      <c r="BA28" s="54">
        <f t="shared" si="25"/>
        <v>0</v>
      </c>
      <c r="BB28" s="54">
        <f t="shared" si="25"/>
        <v>0.34675536540324681</v>
      </c>
      <c r="BC28" s="54">
        <f t="shared" si="25"/>
        <v>0.33203082618746604</v>
      </c>
      <c r="BE28" s="54">
        <f t="shared" si="25"/>
        <v>0.31914027438612186</v>
      </c>
      <c r="BF28" s="54">
        <f t="shared" si="25"/>
        <v>0.30663922603358756</v>
      </c>
      <c r="BG28" s="54">
        <f t="shared" si="25"/>
        <v>0.3048468325436724</v>
      </c>
      <c r="BH28" s="54">
        <f t="shared" si="25"/>
        <v>0.31162371742740996</v>
      </c>
      <c r="BI28" s="54"/>
      <c r="BJ28" s="224">
        <f t="shared" si="26"/>
        <v>0.30759904747846339</v>
      </c>
      <c r="BK28" s="224">
        <f t="shared" si="26"/>
        <v>8.6904663274190268E-3</v>
      </c>
      <c r="BL28" s="224">
        <f t="shared" si="26"/>
        <v>0</v>
      </c>
      <c r="BM28" s="224">
        <f t="shared" si="26"/>
        <v>0</v>
      </c>
      <c r="BO28" s="54">
        <f t="shared" si="25"/>
        <v>0.33460551338336919</v>
      </c>
      <c r="BP28" s="54">
        <f t="shared" si="25"/>
        <v>0.30982233910509077</v>
      </c>
      <c r="BQ28" s="54">
        <f t="shared" si="25"/>
        <v>0.17108481020285526</v>
      </c>
    </row>
    <row r="29" spans="2:69" s="37" customFormat="1" x14ac:dyDescent="0.35">
      <c r="B29" s="17" t="s">
        <v>22</v>
      </c>
      <c r="C29" s="54">
        <f t="shared" si="27"/>
        <v>0</v>
      </c>
      <c r="D29" s="54">
        <f t="shared" si="27"/>
        <v>0</v>
      </c>
      <c r="E29" s="54">
        <f t="shared" si="23"/>
        <v>0</v>
      </c>
      <c r="F29" s="54">
        <f t="shared" si="23"/>
        <v>0</v>
      </c>
      <c r="G29" s="54">
        <f t="shared" si="23"/>
        <v>0</v>
      </c>
      <c r="H29" s="54">
        <f t="shared" si="23"/>
        <v>0</v>
      </c>
      <c r="I29" s="54">
        <f t="shared" si="23"/>
        <v>0</v>
      </c>
      <c r="J29" s="54">
        <f t="shared" si="23"/>
        <v>0</v>
      </c>
      <c r="K29" s="54">
        <f t="shared" si="23"/>
        <v>0</v>
      </c>
      <c r="L29" s="54">
        <f t="shared" si="23"/>
        <v>0</v>
      </c>
      <c r="M29" s="54">
        <f t="shared" si="23"/>
        <v>0</v>
      </c>
      <c r="N29" s="54">
        <f t="shared" si="23"/>
        <v>0</v>
      </c>
      <c r="O29" s="54">
        <f t="shared" si="23"/>
        <v>0</v>
      </c>
      <c r="P29" s="54">
        <f t="shared" si="23"/>
        <v>0</v>
      </c>
      <c r="Q29" s="54">
        <f t="shared" si="23"/>
        <v>0</v>
      </c>
      <c r="R29" s="54">
        <f t="shared" si="23"/>
        <v>0</v>
      </c>
      <c r="S29" s="54">
        <f t="shared" si="23"/>
        <v>0</v>
      </c>
      <c r="T29" s="54">
        <f t="shared" si="23"/>
        <v>0</v>
      </c>
      <c r="U29" s="54">
        <f t="shared" si="23"/>
        <v>0</v>
      </c>
      <c r="V29" s="54">
        <f t="shared" si="23"/>
        <v>0</v>
      </c>
      <c r="W29" s="54">
        <f t="shared" si="23"/>
        <v>0.34671842061585301</v>
      </c>
      <c r="X29" s="54">
        <f t="shared" si="23"/>
        <v>0.33908136289721624</v>
      </c>
      <c r="Y29" s="54">
        <f t="shared" si="23"/>
        <v>0.33292821512871579</v>
      </c>
      <c r="Z29" s="54">
        <f t="shared" si="23"/>
        <v>0.32705239359474597</v>
      </c>
      <c r="AA29" s="54">
        <f t="shared" si="23"/>
        <v>0.32864666920492952</v>
      </c>
      <c r="AB29" s="54">
        <f t="shared" si="23"/>
        <v>0.31677054029054497</v>
      </c>
      <c r="AC29" s="54">
        <f t="shared" si="23"/>
        <v>0.31380021672598085</v>
      </c>
      <c r="AD29" s="54">
        <f t="shared" si="23"/>
        <v>0.3073075299519154</v>
      </c>
      <c r="AE29" s="54">
        <f t="shared" si="23"/>
        <v>0.30715207156675511</v>
      </c>
      <c r="AF29" s="54">
        <f t="shared" si="23"/>
        <v>0.30474068855914926</v>
      </c>
      <c r="AG29" s="54">
        <f t="shared" si="23"/>
        <v>0.28913744895244736</v>
      </c>
      <c r="AH29" s="54">
        <f t="shared" si="23"/>
        <v>0.30562864409324347</v>
      </c>
      <c r="AI29" s="54">
        <f t="shared" si="23"/>
        <v>0.30368485493433783</v>
      </c>
      <c r="AJ29" s="54">
        <f t="shared" si="23"/>
        <v>0.31111221480202333</v>
      </c>
      <c r="AK29" s="54">
        <f t="shared" si="23"/>
        <v>0.31478813332884181</v>
      </c>
      <c r="AL29" s="54">
        <f t="shared" si="23"/>
        <v>0.31457517039114147</v>
      </c>
      <c r="AM29" s="54">
        <f t="shared" si="24"/>
        <v>0.33052653174882884</v>
      </c>
      <c r="AN29" s="54">
        <f t="shared" si="24"/>
        <v>0.31602658690867186</v>
      </c>
      <c r="AO29" s="54">
        <f t="shared" si="24"/>
        <v>0.32143259011655234</v>
      </c>
      <c r="AP29" s="54">
        <f t="shared" si="24"/>
        <v>0.55339705338515455</v>
      </c>
      <c r="AQ29" s="54">
        <f t="shared" si="24"/>
        <v>0.49917228451528617</v>
      </c>
      <c r="AR29" s="54">
        <f t="shared" si="24"/>
        <v>0.47994350220547949</v>
      </c>
      <c r="AS29" s="54">
        <f t="shared" si="24"/>
        <v>0</v>
      </c>
      <c r="AT29" s="54">
        <f t="shared" si="24"/>
        <v>0</v>
      </c>
      <c r="AU29" s="54">
        <f t="shared" si="24"/>
        <v>0</v>
      </c>
      <c r="AV29" s="54">
        <f t="shared" si="24"/>
        <v>0</v>
      </c>
      <c r="AW29" s="54">
        <f t="shared" si="24"/>
        <v>0</v>
      </c>
      <c r="AX29" s="54">
        <f t="shared" si="24"/>
        <v>0</v>
      </c>
      <c r="AZ29" s="54">
        <f t="shared" si="25"/>
        <v>0</v>
      </c>
      <c r="BA29" s="54">
        <f t="shared" si="25"/>
        <v>0</v>
      </c>
      <c r="BB29" s="54">
        <f t="shared" si="25"/>
        <v>0.34671842061585301</v>
      </c>
      <c r="BC29" s="54">
        <f t="shared" si="25"/>
        <v>0.33199477770207797</v>
      </c>
      <c r="BE29" s="54">
        <f t="shared" si="25"/>
        <v>0.31909054448581109</v>
      </c>
      <c r="BF29" s="54">
        <f t="shared" si="25"/>
        <v>0.30635499471443994</v>
      </c>
      <c r="BG29" s="54">
        <f t="shared" si="25"/>
        <v>0.29961813787528085</v>
      </c>
      <c r="BH29" s="54">
        <f t="shared" si="25"/>
        <v>0.31352875848100614</v>
      </c>
      <c r="BI29" s="54"/>
      <c r="BJ29" s="224">
        <f t="shared" si="26"/>
        <v>0.32239143945150311</v>
      </c>
      <c r="BK29" s="224">
        <f t="shared" si="26"/>
        <v>0.50625705494096596</v>
      </c>
      <c r="BL29" s="224">
        <f t="shared" si="26"/>
        <v>0</v>
      </c>
      <c r="BM29" s="224">
        <f t="shared" si="26"/>
        <v>0</v>
      </c>
      <c r="BO29" s="54">
        <f t="shared" si="25"/>
        <v>0.33456930817339608</v>
      </c>
      <c r="BP29" s="54">
        <f t="shared" si="25"/>
        <v>0.30882982382014151</v>
      </c>
      <c r="BQ29" s="54">
        <f t="shared" si="25"/>
        <v>0.40636451965916232</v>
      </c>
    </row>
    <row r="30" spans="2:69" s="37" customFormat="1" x14ac:dyDescent="0.35">
      <c r="B30" s="17" t="s">
        <v>23</v>
      </c>
      <c r="C30" s="54">
        <f t="shared" si="27"/>
        <v>0</v>
      </c>
      <c r="D30" s="54">
        <f t="shared" si="27"/>
        <v>0</v>
      </c>
      <c r="E30" s="54">
        <f t="shared" si="23"/>
        <v>0</v>
      </c>
      <c r="F30" s="54">
        <f t="shared" si="23"/>
        <v>0</v>
      </c>
      <c r="G30" s="54">
        <f t="shared" si="23"/>
        <v>0</v>
      </c>
      <c r="H30" s="54">
        <f t="shared" si="23"/>
        <v>0</v>
      </c>
      <c r="I30" s="54">
        <f t="shared" si="23"/>
        <v>0</v>
      </c>
      <c r="J30" s="54">
        <f t="shared" si="23"/>
        <v>0</v>
      </c>
      <c r="K30" s="54">
        <f t="shared" si="23"/>
        <v>0</v>
      </c>
      <c r="L30" s="54">
        <f t="shared" si="23"/>
        <v>0</v>
      </c>
      <c r="M30" s="54">
        <f t="shared" si="23"/>
        <v>0</v>
      </c>
      <c r="N30" s="54">
        <f t="shared" si="23"/>
        <v>0</v>
      </c>
      <c r="O30" s="54">
        <f t="shared" si="23"/>
        <v>0</v>
      </c>
      <c r="P30" s="54">
        <f t="shared" si="23"/>
        <v>0</v>
      </c>
      <c r="Q30" s="54">
        <f t="shared" si="23"/>
        <v>0</v>
      </c>
      <c r="R30" s="54">
        <f t="shared" si="23"/>
        <v>0</v>
      </c>
      <c r="S30" s="54">
        <f t="shared" si="23"/>
        <v>0</v>
      </c>
      <c r="T30" s="54">
        <f t="shared" si="23"/>
        <v>0</v>
      </c>
      <c r="U30" s="54">
        <f t="shared" si="23"/>
        <v>0</v>
      </c>
      <c r="V30" s="54">
        <f t="shared" si="23"/>
        <v>0</v>
      </c>
      <c r="W30" s="54">
        <f t="shared" si="23"/>
        <v>0</v>
      </c>
      <c r="X30" s="54">
        <f t="shared" si="23"/>
        <v>0</v>
      </c>
      <c r="Y30" s="54">
        <f t="shared" si="23"/>
        <v>0</v>
      </c>
      <c r="Z30" s="54">
        <f t="shared" si="23"/>
        <v>0</v>
      </c>
      <c r="AA30" s="54">
        <f t="shared" si="23"/>
        <v>0</v>
      </c>
      <c r="AB30" s="54">
        <f t="shared" si="23"/>
        <v>0</v>
      </c>
      <c r="AC30" s="54">
        <f t="shared" si="23"/>
        <v>0</v>
      </c>
      <c r="AD30" s="54">
        <f t="shared" si="23"/>
        <v>0</v>
      </c>
      <c r="AE30" s="54">
        <f t="shared" si="23"/>
        <v>0</v>
      </c>
      <c r="AF30" s="54">
        <f t="shared" si="23"/>
        <v>0</v>
      </c>
      <c r="AG30" s="54">
        <f t="shared" si="23"/>
        <v>0</v>
      </c>
      <c r="AH30" s="54">
        <f t="shared" si="23"/>
        <v>0</v>
      </c>
      <c r="AI30" s="54">
        <f t="shared" si="23"/>
        <v>0</v>
      </c>
      <c r="AJ30" s="54">
        <f t="shared" si="23"/>
        <v>0</v>
      </c>
      <c r="AK30" s="54">
        <f t="shared" si="23"/>
        <v>0</v>
      </c>
      <c r="AL30" s="54">
        <f t="shared" si="23"/>
        <v>3.3640837395767043E-5</v>
      </c>
      <c r="AM30" s="54">
        <f t="shared" si="24"/>
        <v>2.9487263959241604E-5</v>
      </c>
      <c r="AN30" s="54">
        <f t="shared" si="24"/>
        <v>2.3923688149971147E-5</v>
      </c>
      <c r="AO30" s="54">
        <f t="shared" si="24"/>
        <v>2.4438450713621538E-5</v>
      </c>
      <c r="AP30" s="54">
        <f t="shared" si="24"/>
        <v>5.3531448619819488E-5</v>
      </c>
      <c r="AQ30" s="54">
        <f t="shared" si="24"/>
        <v>1.6734108247976108E-4</v>
      </c>
      <c r="AR30" s="54">
        <f t="shared" si="24"/>
        <v>2.3784163767940741E-4</v>
      </c>
      <c r="AS30" s="54">
        <f t="shared" si="24"/>
        <v>0</v>
      </c>
      <c r="AT30" s="54">
        <f t="shared" si="24"/>
        <v>0</v>
      </c>
      <c r="AU30" s="54">
        <f t="shared" si="24"/>
        <v>0</v>
      </c>
      <c r="AV30" s="54">
        <f t="shared" si="24"/>
        <v>0</v>
      </c>
      <c r="AW30" s="54">
        <f t="shared" si="24"/>
        <v>0</v>
      </c>
      <c r="AX30" s="54">
        <f t="shared" si="24"/>
        <v>0</v>
      </c>
      <c r="AZ30" s="54">
        <f t="shared" si="25"/>
        <v>0</v>
      </c>
      <c r="BA30" s="54">
        <f t="shared" si="25"/>
        <v>0</v>
      </c>
      <c r="BB30" s="54">
        <f t="shared" si="25"/>
        <v>0</v>
      </c>
      <c r="BC30" s="54">
        <f t="shared" si="25"/>
        <v>0</v>
      </c>
      <c r="BE30" s="54">
        <f t="shared" si="25"/>
        <v>0</v>
      </c>
      <c r="BF30" s="54">
        <f t="shared" si="25"/>
        <v>0</v>
      </c>
      <c r="BG30" s="54">
        <f t="shared" si="25"/>
        <v>0</v>
      </c>
      <c r="BH30" s="54">
        <f t="shared" si="25"/>
        <v>1.1989933418755282E-5</v>
      </c>
      <c r="BI30" s="54"/>
      <c r="BJ30" s="224">
        <f t="shared" si="26"/>
        <v>2.5756902565804154E-5</v>
      </c>
      <c r="BK30" s="224">
        <f t="shared" si="26"/>
        <v>1.6426039218422279E-4</v>
      </c>
      <c r="BL30" s="224">
        <f t="shared" si="26"/>
        <v>0</v>
      </c>
      <c r="BM30" s="224">
        <f t="shared" si="26"/>
        <v>0</v>
      </c>
      <c r="BO30" s="54">
        <f t="shared" si="25"/>
        <v>0</v>
      </c>
      <c r="BP30" s="54">
        <f t="shared" si="25"/>
        <v>3.5682638119995945E-6</v>
      </c>
      <c r="BQ30" s="54">
        <f t="shared" si="25"/>
        <v>8.9012691919386133E-5</v>
      </c>
    </row>
    <row r="31" spans="2:69" x14ac:dyDescent="0.35">
      <c r="B31" s="17" t="s">
        <v>24</v>
      </c>
      <c r="C31" s="54">
        <f t="shared" si="27"/>
        <v>0</v>
      </c>
      <c r="D31" s="54">
        <f t="shared" si="27"/>
        <v>0</v>
      </c>
      <c r="E31" s="54">
        <f t="shared" si="23"/>
        <v>0</v>
      </c>
      <c r="F31" s="54">
        <f t="shared" si="23"/>
        <v>0</v>
      </c>
      <c r="G31" s="54">
        <f t="shared" si="23"/>
        <v>0</v>
      </c>
      <c r="H31" s="54">
        <f t="shared" si="23"/>
        <v>0</v>
      </c>
      <c r="I31" s="54">
        <f t="shared" si="23"/>
        <v>0</v>
      </c>
      <c r="J31" s="54">
        <f t="shared" si="23"/>
        <v>0</v>
      </c>
      <c r="K31" s="54">
        <f t="shared" si="23"/>
        <v>0</v>
      </c>
      <c r="L31" s="54">
        <f t="shared" si="23"/>
        <v>0</v>
      </c>
      <c r="M31" s="54">
        <f t="shared" si="23"/>
        <v>0</v>
      </c>
      <c r="N31" s="54">
        <f t="shared" si="23"/>
        <v>0</v>
      </c>
      <c r="O31" s="54">
        <f t="shared" si="23"/>
        <v>0</v>
      </c>
      <c r="P31" s="54">
        <f t="shared" si="23"/>
        <v>0</v>
      </c>
      <c r="Q31" s="54">
        <f t="shared" si="23"/>
        <v>0</v>
      </c>
      <c r="R31" s="54">
        <f t="shared" si="23"/>
        <v>0</v>
      </c>
      <c r="S31" s="54">
        <f t="shared" si="23"/>
        <v>0</v>
      </c>
      <c r="T31" s="54">
        <f t="shared" si="23"/>
        <v>0</v>
      </c>
      <c r="U31" s="54">
        <f t="shared" si="23"/>
        <v>0</v>
      </c>
      <c r="V31" s="54">
        <f t="shared" ref="V31:AL31" si="28">IF(ISERROR(V21/V$11),0,V21/V$11)</f>
        <v>0</v>
      </c>
      <c r="W31" s="54">
        <f t="shared" si="28"/>
        <v>0</v>
      </c>
      <c r="X31" s="54">
        <f t="shared" si="28"/>
        <v>0</v>
      </c>
      <c r="Y31" s="54">
        <f t="shared" si="28"/>
        <v>0</v>
      </c>
      <c r="Z31" s="54">
        <f t="shared" si="28"/>
        <v>0</v>
      </c>
      <c r="AA31" s="54">
        <f t="shared" si="28"/>
        <v>0</v>
      </c>
      <c r="AB31" s="54">
        <f t="shared" si="28"/>
        <v>0</v>
      </c>
      <c r="AC31" s="54">
        <f t="shared" si="28"/>
        <v>0</v>
      </c>
      <c r="AD31" s="54">
        <f t="shared" si="28"/>
        <v>0</v>
      </c>
      <c r="AE31" s="54">
        <f t="shared" si="28"/>
        <v>0</v>
      </c>
      <c r="AF31" s="54">
        <f t="shared" si="28"/>
        <v>0</v>
      </c>
      <c r="AG31" s="54">
        <f t="shared" si="28"/>
        <v>0</v>
      </c>
      <c r="AH31" s="54">
        <f t="shared" si="28"/>
        <v>0</v>
      </c>
      <c r="AI31" s="54">
        <f t="shared" si="28"/>
        <v>0</v>
      </c>
      <c r="AJ31" s="54">
        <f t="shared" si="28"/>
        <v>0</v>
      </c>
      <c r="AK31" s="54">
        <f t="shared" si="28"/>
        <v>0</v>
      </c>
      <c r="AL31" s="54">
        <f t="shared" si="28"/>
        <v>0</v>
      </c>
      <c r="AM31" s="54">
        <f t="shared" ref="AM31:AX31" si="29">IF(ISERROR(AM21/AM$11),0,AM21/AM$11)</f>
        <v>0</v>
      </c>
      <c r="AN31" s="54">
        <f t="shared" si="29"/>
        <v>0</v>
      </c>
      <c r="AO31" s="54">
        <f t="shared" si="29"/>
        <v>0</v>
      </c>
      <c r="AP31" s="54">
        <f t="shared" si="29"/>
        <v>0</v>
      </c>
      <c r="AQ31" s="54">
        <f t="shared" si="29"/>
        <v>0</v>
      </c>
      <c r="AR31" s="54">
        <f t="shared" si="29"/>
        <v>0</v>
      </c>
      <c r="AS31" s="54">
        <f t="shared" si="29"/>
        <v>0</v>
      </c>
      <c r="AT31" s="54">
        <f t="shared" si="29"/>
        <v>0</v>
      </c>
      <c r="AU31" s="54">
        <f t="shared" si="29"/>
        <v>0</v>
      </c>
      <c r="AV31" s="54">
        <f t="shared" si="29"/>
        <v>0</v>
      </c>
      <c r="AW31" s="54">
        <f t="shared" si="29"/>
        <v>0</v>
      </c>
      <c r="AX31" s="54">
        <f t="shared" si="29"/>
        <v>0</v>
      </c>
      <c r="AZ31" s="54">
        <f t="shared" si="25"/>
        <v>0</v>
      </c>
      <c r="BA31" s="54">
        <f t="shared" si="25"/>
        <v>0</v>
      </c>
      <c r="BB31" s="54">
        <f t="shared" si="25"/>
        <v>0</v>
      </c>
      <c r="BC31" s="54">
        <f t="shared" si="25"/>
        <v>0</v>
      </c>
      <c r="BD31" s="37"/>
      <c r="BE31" s="54">
        <f t="shared" si="25"/>
        <v>0</v>
      </c>
      <c r="BF31" s="54">
        <f t="shared" si="25"/>
        <v>0</v>
      </c>
      <c r="BG31" s="54">
        <f t="shared" si="25"/>
        <v>0</v>
      </c>
      <c r="BH31" s="54">
        <f t="shared" si="25"/>
        <v>0</v>
      </c>
      <c r="BI31" s="54"/>
      <c r="BJ31" s="224">
        <f t="shared" si="26"/>
        <v>0</v>
      </c>
      <c r="BK31" s="224">
        <f t="shared" si="26"/>
        <v>0</v>
      </c>
      <c r="BL31" s="224">
        <f t="shared" si="26"/>
        <v>0</v>
      </c>
      <c r="BM31" s="224">
        <f t="shared" si="26"/>
        <v>0</v>
      </c>
      <c r="BN31" s="37"/>
      <c r="BO31" s="54">
        <f t="shared" si="25"/>
        <v>0</v>
      </c>
      <c r="BP31" s="54">
        <f t="shared" si="25"/>
        <v>0</v>
      </c>
      <c r="BQ31" s="54">
        <f t="shared" si="25"/>
        <v>0</v>
      </c>
    </row>
    <row r="32" spans="2:69" x14ac:dyDescent="0.35"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</row>
    <row r="33" spans="1:70" s="16" customFormat="1" x14ac:dyDescent="0.35">
      <c r="A33" s="37"/>
      <c r="B33" s="67" t="s">
        <v>49</v>
      </c>
      <c r="C33" s="15">
        <f>SUM(C36:C43)</f>
        <v>0</v>
      </c>
      <c r="D33" s="15">
        <f t="shared" ref="D33:AL33" si="30">SUM(D36:D43)</f>
        <v>0</v>
      </c>
      <c r="E33" s="15">
        <f t="shared" si="30"/>
        <v>0</v>
      </c>
      <c r="F33" s="15">
        <f t="shared" si="30"/>
        <v>0</v>
      </c>
      <c r="G33" s="15">
        <f t="shared" si="30"/>
        <v>0</v>
      </c>
      <c r="H33" s="15">
        <f t="shared" si="30"/>
        <v>0</v>
      </c>
      <c r="I33" s="15">
        <f t="shared" si="30"/>
        <v>0</v>
      </c>
      <c r="J33" s="15">
        <f t="shared" si="30"/>
        <v>0</v>
      </c>
      <c r="K33" s="15">
        <f t="shared" si="30"/>
        <v>0</v>
      </c>
      <c r="L33" s="15">
        <f t="shared" si="30"/>
        <v>0</v>
      </c>
      <c r="M33" s="15">
        <f t="shared" si="30"/>
        <v>0</v>
      </c>
      <c r="N33" s="15">
        <f t="shared" si="30"/>
        <v>0</v>
      </c>
      <c r="O33" s="15">
        <f t="shared" si="30"/>
        <v>0</v>
      </c>
      <c r="P33" s="15">
        <f t="shared" si="30"/>
        <v>0</v>
      </c>
      <c r="Q33" s="15">
        <f t="shared" si="30"/>
        <v>0</v>
      </c>
      <c r="R33" s="15">
        <f t="shared" si="30"/>
        <v>0</v>
      </c>
      <c r="S33" s="15">
        <f t="shared" si="30"/>
        <v>0</v>
      </c>
      <c r="T33" s="15">
        <f t="shared" si="30"/>
        <v>0</v>
      </c>
      <c r="U33" s="15">
        <f t="shared" si="30"/>
        <v>0</v>
      </c>
      <c r="V33" s="15">
        <f t="shared" si="30"/>
        <v>0</v>
      </c>
      <c r="W33" s="15">
        <f t="shared" si="30"/>
        <v>24423817.48</v>
      </c>
      <c r="X33" s="15">
        <f t="shared" si="30"/>
        <v>31785453.772999998</v>
      </c>
      <c r="Y33" s="15">
        <f t="shared" si="30"/>
        <v>35113634.641000003</v>
      </c>
      <c r="Z33" s="15">
        <f t="shared" si="30"/>
        <v>54040673.826999992</v>
      </c>
      <c r="AA33" s="15">
        <f t="shared" si="30"/>
        <v>50828127.75</v>
      </c>
      <c r="AB33" s="15">
        <f t="shared" si="30"/>
        <v>55855934.741999999</v>
      </c>
      <c r="AC33" s="15">
        <f t="shared" si="30"/>
        <v>69873539.088402018</v>
      </c>
      <c r="AD33" s="15">
        <f t="shared" si="30"/>
        <v>74286644.172000006</v>
      </c>
      <c r="AE33" s="15">
        <f t="shared" si="30"/>
        <v>81360822.171695545</v>
      </c>
      <c r="AF33" s="15">
        <f t="shared" si="30"/>
        <v>82981517.929858729</v>
      </c>
      <c r="AG33" s="15">
        <f t="shared" si="30"/>
        <v>93205545.471942797</v>
      </c>
      <c r="AH33" s="15">
        <f t="shared" si="30"/>
        <v>92959468.365913376</v>
      </c>
      <c r="AI33" s="15">
        <f t="shared" si="30"/>
        <v>93813349.574825063</v>
      </c>
      <c r="AJ33" s="15">
        <f t="shared" si="30"/>
        <v>85812671.385952905</v>
      </c>
      <c r="AK33" s="15">
        <f t="shared" si="30"/>
        <v>79692850.489743486</v>
      </c>
      <c r="AL33" s="15">
        <f t="shared" si="30"/>
        <v>101817513.627</v>
      </c>
      <c r="AM33" s="15">
        <f t="shared" ref="AM33:AX33" si="31">SUM(AM36:AM43)</f>
        <v>61552984.883000001</v>
      </c>
      <c r="AN33" s="15">
        <f t="shared" si="31"/>
        <v>71764172.170000002</v>
      </c>
      <c r="AO33" s="15">
        <f t="shared" si="31"/>
        <v>91634781.400000006</v>
      </c>
      <c r="AP33" s="15">
        <f t="shared" si="31"/>
        <v>58419187.276999995</v>
      </c>
      <c r="AQ33" s="15">
        <f t="shared" si="31"/>
        <v>83399128.203000009</v>
      </c>
      <c r="AR33" s="15">
        <f t="shared" si="31"/>
        <v>93315106.211999997</v>
      </c>
      <c r="AS33" s="15">
        <f t="shared" si="31"/>
        <v>0</v>
      </c>
      <c r="AT33" s="15">
        <f t="shared" si="31"/>
        <v>0</v>
      </c>
      <c r="AU33" s="15">
        <f t="shared" si="31"/>
        <v>0</v>
      </c>
      <c r="AV33" s="15">
        <f t="shared" si="31"/>
        <v>0</v>
      </c>
      <c r="AW33" s="15">
        <f t="shared" si="31"/>
        <v>0</v>
      </c>
      <c r="AX33" s="15">
        <f t="shared" si="31"/>
        <v>0</v>
      </c>
      <c r="AZ33" s="28">
        <f>SUM(O33:Q33)</f>
        <v>0</v>
      </c>
      <c r="BA33" s="28">
        <f>SUM(R33:T33)</f>
        <v>0</v>
      </c>
      <c r="BB33" s="28">
        <f>SUM(U33:V33)</f>
        <v>0</v>
      </c>
      <c r="BC33" s="28">
        <f>SUM(X33:Z33)</f>
        <v>120939762.241</v>
      </c>
      <c r="BD33" s="68"/>
      <c r="BE33" s="28">
        <f>SUM(AA33:AC33)</f>
        <v>176557601.58040202</v>
      </c>
      <c r="BF33" s="28">
        <f>SUM(AD33:AF33)</f>
        <v>238628984.27355427</v>
      </c>
      <c r="BG33" s="28">
        <f>SUM(AG33:AI33)</f>
        <v>279978363.41268122</v>
      </c>
      <c r="BH33" s="28">
        <f>SUM(AJ33:AL33)</f>
        <v>267323035.50269639</v>
      </c>
      <c r="BI33" s="198"/>
      <c r="BJ33" s="222">
        <f>SUM(AM33:AO33)</f>
        <v>224951938.45300001</v>
      </c>
      <c r="BK33" s="222">
        <f>SUM(AP33:AR33)</f>
        <v>235133421.69200003</v>
      </c>
      <c r="BL33" s="222">
        <f>SUM(AS33:AU33)</f>
        <v>0</v>
      </c>
      <c r="BM33" s="222">
        <f>SUM(AV33:AX33)</f>
        <v>0</v>
      </c>
      <c r="BN33" s="68"/>
      <c r="BO33" s="28">
        <f>SUM(AZ33:BC33)</f>
        <v>120939762.241</v>
      </c>
      <c r="BP33" s="28">
        <f>SUM(BE33:BH33)</f>
        <v>962487984.76933396</v>
      </c>
      <c r="BQ33" s="28">
        <f>SUM(BJ33:BM33)</f>
        <v>460085360.14500004</v>
      </c>
    </row>
    <row r="34" spans="1:70" x14ac:dyDescent="0.35">
      <c r="B34" s="47" t="s">
        <v>14</v>
      </c>
      <c r="C34" s="11"/>
      <c r="D34" s="49">
        <f t="shared" ref="D34:AL34" si="32">IF(ISERROR(D33/C33-1),0,D33/C33-1)</f>
        <v>0</v>
      </c>
      <c r="E34" s="49">
        <f t="shared" si="32"/>
        <v>0</v>
      </c>
      <c r="F34" s="49">
        <f t="shared" si="32"/>
        <v>0</v>
      </c>
      <c r="G34" s="49">
        <f t="shared" si="32"/>
        <v>0</v>
      </c>
      <c r="H34" s="49">
        <f t="shared" si="32"/>
        <v>0</v>
      </c>
      <c r="I34" s="49">
        <f t="shared" si="32"/>
        <v>0</v>
      </c>
      <c r="J34" s="49">
        <f t="shared" si="32"/>
        <v>0</v>
      </c>
      <c r="K34" s="49">
        <f t="shared" si="32"/>
        <v>0</v>
      </c>
      <c r="L34" s="49">
        <f t="shared" si="32"/>
        <v>0</v>
      </c>
      <c r="M34" s="49">
        <f t="shared" si="32"/>
        <v>0</v>
      </c>
      <c r="N34" s="49">
        <f t="shared" si="32"/>
        <v>0</v>
      </c>
      <c r="O34" s="49">
        <f t="shared" si="32"/>
        <v>0</v>
      </c>
      <c r="P34" s="49">
        <f t="shared" si="32"/>
        <v>0</v>
      </c>
      <c r="Q34" s="49">
        <f t="shared" si="32"/>
        <v>0</v>
      </c>
      <c r="R34" s="49">
        <f t="shared" si="32"/>
        <v>0</v>
      </c>
      <c r="S34" s="49">
        <f t="shared" si="32"/>
        <v>0</v>
      </c>
      <c r="T34" s="49">
        <f t="shared" si="32"/>
        <v>0</v>
      </c>
      <c r="U34" s="49">
        <f t="shared" si="32"/>
        <v>0</v>
      </c>
      <c r="V34" s="49">
        <f t="shared" si="32"/>
        <v>0</v>
      </c>
      <c r="W34" s="49">
        <f t="shared" si="32"/>
        <v>0</v>
      </c>
      <c r="X34" s="49">
        <f t="shared" si="32"/>
        <v>0.30141218910713863</v>
      </c>
      <c r="Y34" s="49">
        <f t="shared" si="32"/>
        <v>0.1047076719989164</v>
      </c>
      <c r="Z34" s="49">
        <f t="shared" si="32"/>
        <v>0.53902250164385057</v>
      </c>
      <c r="AA34" s="49">
        <f t="shared" si="32"/>
        <v>-5.9446817544953068E-2</v>
      </c>
      <c r="AB34" s="49">
        <f t="shared" si="32"/>
        <v>9.891780820118834E-2</v>
      </c>
      <c r="AC34" s="49">
        <f t="shared" si="32"/>
        <v>0.25095998144422249</v>
      </c>
      <c r="AD34" s="49">
        <f t="shared" si="32"/>
        <v>6.315845942789089E-2</v>
      </c>
      <c r="AE34" s="49">
        <f t="shared" si="32"/>
        <v>9.5228127189542988E-2</v>
      </c>
      <c r="AF34" s="49">
        <f t="shared" si="32"/>
        <v>1.9919854727414643E-2</v>
      </c>
      <c r="AG34" s="49">
        <f t="shared" si="32"/>
        <v>0.12320849024147851</v>
      </c>
      <c r="AH34" s="49">
        <f t="shared" si="32"/>
        <v>-2.6401552051803501E-3</v>
      </c>
      <c r="AI34" s="49">
        <f t="shared" si="32"/>
        <v>9.1855216463865297E-3</v>
      </c>
      <c r="AJ34" s="49">
        <f t="shared" si="32"/>
        <v>-8.5282939209955999E-2</v>
      </c>
      <c r="AK34" s="49">
        <f t="shared" si="32"/>
        <v>-7.1316051550065152E-2</v>
      </c>
      <c r="AL34" s="49">
        <f t="shared" si="32"/>
        <v>0.27762419089406243</v>
      </c>
      <c r="AM34" s="49">
        <f t="shared" ref="AM34:AX34" si="33">IF(ISERROR(AM33/AL33-1),0,AM33/AL33-1)</f>
        <v>-0.39545778824953193</v>
      </c>
      <c r="AN34" s="49">
        <f t="shared" si="33"/>
        <v>0.1658926420288056</v>
      </c>
      <c r="AO34" s="49">
        <f t="shared" si="33"/>
        <v>0.27688759765707482</v>
      </c>
      <c r="AP34" s="49">
        <f t="shared" si="33"/>
        <v>-0.36247801997812168</v>
      </c>
      <c r="AQ34" s="49">
        <f t="shared" si="33"/>
        <v>0.42759822740352949</v>
      </c>
      <c r="AR34" s="49">
        <f t="shared" si="33"/>
        <v>0.11889786167624816</v>
      </c>
      <c r="AS34" s="49">
        <f t="shared" si="33"/>
        <v>-1</v>
      </c>
      <c r="AT34" s="49">
        <f t="shared" si="33"/>
        <v>0</v>
      </c>
      <c r="AU34" s="49">
        <f t="shared" si="33"/>
        <v>0</v>
      </c>
      <c r="AV34" s="49">
        <f t="shared" si="33"/>
        <v>0</v>
      </c>
      <c r="AW34" s="49">
        <f t="shared" si="33"/>
        <v>0</v>
      </c>
      <c r="AX34" s="49">
        <f t="shared" si="33"/>
        <v>0</v>
      </c>
    </row>
    <row r="35" spans="1:70" ht="15" thickBot="1" x14ac:dyDescent="0.4">
      <c r="B35" s="47"/>
      <c r="C35" s="11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</row>
    <row r="36" spans="1:70" ht="15.5" thickTop="1" thickBot="1" x14ac:dyDescent="0.4">
      <c r="B36" s="9" t="s">
        <v>102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11678120.562999999</v>
      </c>
      <c r="X36" s="50">
        <v>15737923.388</v>
      </c>
      <c r="Y36" s="50">
        <v>17277033.616</v>
      </c>
      <c r="Z36" s="50">
        <v>25282322.846000001</v>
      </c>
      <c r="AA36" s="50">
        <v>23243643.936000001</v>
      </c>
      <c r="AB36" s="50">
        <v>24883440.655999999</v>
      </c>
      <c r="AC36" s="50">
        <v>31555312.351</v>
      </c>
      <c r="AD36" s="50">
        <v>33586450.630000003</v>
      </c>
      <c r="AE36" s="50">
        <v>36748150.968999997</v>
      </c>
      <c r="AF36" s="50">
        <v>37319216.987000003</v>
      </c>
      <c r="AG36" s="50">
        <v>42040655.240999997</v>
      </c>
      <c r="AH36" s="50">
        <v>41620318.914999999</v>
      </c>
      <c r="AI36" s="50">
        <v>41983737.254000001</v>
      </c>
      <c r="AJ36" s="50">
        <v>38545126.840999998</v>
      </c>
      <c r="AK36" s="50">
        <v>36023881.796999998</v>
      </c>
      <c r="AL36" s="50">
        <v>46525814.416000001</v>
      </c>
      <c r="AM36" s="50">
        <v>26574376.888</v>
      </c>
      <c r="AN36" s="50">
        <v>33000752.309999999</v>
      </c>
      <c r="AO36" s="50">
        <v>41822811.333999999</v>
      </c>
      <c r="AP36" s="50">
        <v>25538280.602000002</v>
      </c>
      <c r="AQ36" s="50">
        <v>35415284.810000002</v>
      </c>
      <c r="AR36" s="50">
        <v>37819324.196999997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Z36" s="88">
        <f>SUM(O36:Q36)</f>
        <v>0</v>
      </c>
      <c r="BA36" s="88">
        <f>SUM(R36:T36)</f>
        <v>0</v>
      </c>
      <c r="BB36" s="88">
        <f>SUM(U36:W36)</f>
        <v>11678120.562999999</v>
      </c>
      <c r="BC36" s="88">
        <f>SUM(X36:Z36)</f>
        <v>58297279.850000001</v>
      </c>
      <c r="BD36" s="89"/>
      <c r="BE36" s="88">
        <f>SUM(AA36:AC36)</f>
        <v>79682396.943000004</v>
      </c>
      <c r="BF36" s="88">
        <f>SUM(AD36:AF36)</f>
        <v>107653818.58600001</v>
      </c>
      <c r="BG36" s="88">
        <f>SUM(AG36:AI36)</f>
        <v>125644711.41</v>
      </c>
      <c r="BH36" s="88">
        <f>SUM(AJ36:AL36)</f>
        <v>121094823.05399999</v>
      </c>
      <c r="BI36" s="88"/>
      <c r="BJ36" s="211">
        <f t="shared" ref="BJ36:BJ43" si="34">SUM(AM36:AO36)</f>
        <v>101397940.53200001</v>
      </c>
      <c r="BK36" s="211">
        <f t="shared" ref="BK36:BK43" si="35">SUM(AP36:AR36)</f>
        <v>98772889.608999997</v>
      </c>
      <c r="BL36" s="211">
        <f t="shared" ref="BL36:BL43" si="36">SUM(AS36:AU36)</f>
        <v>0</v>
      </c>
      <c r="BM36" s="211">
        <f t="shared" ref="BM36:BM43" si="37">SUM(AV36:AX36)</f>
        <v>0</v>
      </c>
      <c r="BN36" s="87"/>
      <c r="BO36" s="88">
        <f>SUM(AZ36:BC36)</f>
        <v>69975400.413000003</v>
      </c>
      <c r="BP36" s="88">
        <f>SUM(BE36:BH36)</f>
        <v>434075749.99300003</v>
      </c>
      <c r="BQ36" s="88">
        <f t="shared" ref="BQ36:BQ43" si="38">SUM(BJ36:BM36)</f>
        <v>200170830.141</v>
      </c>
      <c r="BR36" s="88"/>
    </row>
    <row r="37" spans="1:70" ht="15.5" thickTop="1" thickBot="1" x14ac:dyDescent="0.4">
      <c r="B37" s="9" t="s">
        <v>103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8921127.3760000002</v>
      </c>
      <c r="X37" s="50">
        <v>11305382.806</v>
      </c>
      <c r="Y37" s="50">
        <v>12620639.994999999</v>
      </c>
      <c r="Z37" s="50">
        <v>20277855.063999999</v>
      </c>
      <c r="AA37" s="50">
        <v>19388785.561999999</v>
      </c>
      <c r="AB37" s="50">
        <v>21800664.230999999</v>
      </c>
      <c r="AC37" s="50">
        <v>27103743.929000001</v>
      </c>
      <c r="AD37" s="50">
        <v>28815682.899</v>
      </c>
      <c r="AE37" s="50">
        <v>31725090.853999998</v>
      </c>
      <c r="AF37" s="50">
        <v>32644441.732000001</v>
      </c>
      <c r="AG37" s="50">
        <v>36518473.438000001</v>
      </c>
      <c r="AH37" s="50">
        <v>36429348.454000004</v>
      </c>
      <c r="AI37" s="50">
        <v>37062987.254000001</v>
      </c>
      <c r="AJ37" s="50">
        <v>33946769.259999998</v>
      </c>
      <c r="AK37" s="50">
        <v>31014950.548999999</v>
      </c>
      <c r="AL37" s="50">
        <v>39149878.762000002</v>
      </c>
      <c r="AM37" s="50">
        <v>24579808.636</v>
      </c>
      <c r="AN37" s="50">
        <v>27642285.353999998</v>
      </c>
      <c r="AO37" s="50">
        <v>35003592.561999999</v>
      </c>
      <c r="AP37" s="50">
        <v>19805312.175999999</v>
      </c>
      <c r="AQ37" s="50">
        <v>28404039.421</v>
      </c>
      <c r="AR37" s="50">
        <v>31167198.265999999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Z37" s="88">
        <f t="shared" ref="AZ37:AZ43" si="39">SUM(O37:Q37)</f>
        <v>0</v>
      </c>
      <c r="BA37" s="88">
        <f t="shared" ref="BA37:BA43" si="40">SUM(R37:T37)</f>
        <v>0</v>
      </c>
      <c r="BB37" s="88">
        <f t="shared" ref="BB37:BB43" si="41">SUM(U37:W37)</f>
        <v>8921127.3760000002</v>
      </c>
      <c r="BC37" s="88">
        <f t="shared" ref="BC37:BC43" si="42">SUM(X37:Z37)</f>
        <v>44203877.864999995</v>
      </c>
      <c r="BD37" s="89"/>
      <c r="BE37" s="88">
        <f t="shared" ref="BE37:BE43" si="43">SUM(AA37:AC37)</f>
        <v>68293193.722000003</v>
      </c>
      <c r="BF37" s="88">
        <f t="shared" ref="BF37:BF43" si="44">SUM(AD37:AF37)</f>
        <v>93185215.484999999</v>
      </c>
      <c r="BG37" s="88">
        <f t="shared" ref="BG37:BG43" si="45">SUM(AG37:AI37)</f>
        <v>110010809.146</v>
      </c>
      <c r="BH37" s="88">
        <f t="shared" ref="BH37:BH43" si="46">SUM(AJ37:AL37)</f>
        <v>104111598.57100001</v>
      </c>
      <c r="BI37" s="88"/>
      <c r="BJ37" s="211">
        <f t="shared" si="34"/>
        <v>87225686.551999986</v>
      </c>
      <c r="BK37" s="211">
        <f t="shared" si="35"/>
        <v>79376549.863000005</v>
      </c>
      <c r="BL37" s="211">
        <f t="shared" si="36"/>
        <v>0</v>
      </c>
      <c r="BM37" s="211">
        <f t="shared" si="37"/>
        <v>0</v>
      </c>
      <c r="BN37" s="87"/>
      <c r="BO37" s="88">
        <f t="shared" ref="BO37:BO43" si="47">SUM(AZ37:BC37)</f>
        <v>53125005.240999997</v>
      </c>
      <c r="BP37" s="88">
        <f t="shared" ref="BP37:BP43" si="48">SUM(BE37:BH37)</f>
        <v>375600816.92400002</v>
      </c>
      <c r="BQ37" s="88">
        <f t="shared" si="38"/>
        <v>166602236.41499999</v>
      </c>
      <c r="BR37" s="88"/>
    </row>
    <row r="38" spans="1:70" ht="15.5" thickTop="1" thickBot="1" x14ac:dyDescent="0.4">
      <c r="B38" s="10" t="s">
        <v>104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2298881.679</v>
      </c>
      <c r="X38" s="50">
        <v>2931230.088</v>
      </c>
      <c r="Y38" s="50">
        <v>3253935.4569999999</v>
      </c>
      <c r="Z38" s="50">
        <v>5715955.4670000002</v>
      </c>
      <c r="AA38" s="50">
        <v>5268956.7180000003</v>
      </c>
      <c r="AB38" s="50">
        <v>6224185.1909999996</v>
      </c>
      <c r="AC38" s="50">
        <v>7878543.4440000001</v>
      </c>
      <c r="AD38" s="50">
        <v>8193372.4440000001</v>
      </c>
      <c r="AE38" s="50">
        <v>9132681.7440000009</v>
      </c>
      <c r="AF38" s="50">
        <v>9292459.9199999999</v>
      </c>
      <c r="AG38" s="50">
        <v>10559603.229</v>
      </c>
      <c r="AH38" s="50">
        <v>10681105.640000001</v>
      </c>
      <c r="AI38" s="50">
        <v>10663321.221999999</v>
      </c>
      <c r="AJ38" s="50">
        <v>9171022.5399999991</v>
      </c>
      <c r="AK38" s="50">
        <v>8633549.5899999999</v>
      </c>
      <c r="AL38" s="50">
        <v>11107161.328</v>
      </c>
      <c r="AM38" s="50">
        <v>6666904.801</v>
      </c>
      <c r="AN38" s="50">
        <v>7394886.4749999996</v>
      </c>
      <c r="AO38" s="50">
        <v>10011825.301999999</v>
      </c>
      <c r="AP38" s="50">
        <v>9605293.307</v>
      </c>
      <c r="AQ38" s="50">
        <v>15684884.749</v>
      </c>
      <c r="AR38" s="50">
        <v>19943894.464000002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Z38" s="88">
        <f t="shared" si="39"/>
        <v>0</v>
      </c>
      <c r="BA38" s="88">
        <f t="shared" si="40"/>
        <v>0</v>
      </c>
      <c r="BB38" s="88">
        <f t="shared" si="41"/>
        <v>2298881.679</v>
      </c>
      <c r="BC38" s="88">
        <f t="shared" si="42"/>
        <v>11901121.012</v>
      </c>
      <c r="BD38" s="89"/>
      <c r="BE38" s="88">
        <f t="shared" si="43"/>
        <v>19371685.353</v>
      </c>
      <c r="BF38" s="88">
        <f t="shared" si="44"/>
        <v>26618514.108000003</v>
      </c>
      <c r="BG38" s="88">
        <f t="shared" si="45"/>
        <v>31904030.091000002</v>
      </c>
      <c r="BH38" s="88">
        <f t="shared" si="46"/>
        <v>28911733.457999997</v>
      </c>
      <c r="BI38" s="88"/>
      <c r="BJ38" s="211">
        <f t="shared" si="34"/>
        <v>24073616.578000002</v>
      </c>
      <c r="BK38" s="211">
        <f t="shared" si="35"/>
        <v>45234072.520000003</v>
      </c>
      <c r="BL38" s="211">
        <f t="shared" si="36"/>
        <v>0</v>
      </c>
      <c r="BM38" s="211">
        <f t="shared" si="37"/>
        <v>0</v>
      </c>
      <c r="BN38" s="87"/>
      <c r="BO38" s="88">
        <f t="shared" si="47"/>
        <v>14200002.691</v>
      </c>
      <c r="BP38" s="88">
        <f t="shared" si="48"/>
        <v>106805963.00999999</v>
      </c>
      <c r="BQ38" s="88">
        <f t="shared" si="38"/>
        <v>69307689.098000005</v>
      </c>
      <c r="BR38" s="88"/>
    </row>
    <row r="39" spans="1:70" ht="15.5" thickTop="1" thickBot="1" x14ac:dyDescent="0.4">
      <c r="B39" s="17" t="s">
        <v>105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Z39" s="88">
        <f t="shared" si="39"/>
        <v>0</v>
      </c>
      <c r="BA39" s="88">
        <f t="shared" si="40"/>
        <v>0</v>
      </c>
      <c r="BB39" s="88">
        <f t="shared" si="41"/>
        <v>0</v>
      </c>
      <c r="BC39" s="88">
        <f t="shared" si="42"/>
        <v>0</v>
      </c>
      <c r="BD39" s="89"/>
      <c r="BE39" s="88">
        <f t="shared" si="43"/>
        <v>0</v>
      </c>
      <c r="BF39" s="88">
        <f t="shared" si="44"/>
        <v>0</v>
      </c>
      <c r="BG39" s="88">
        <f t="shared" si="45"/>
        <v>0</v>
      </c>
      <c r="BH39" s="88">
        <f t="shared" si="46"/>
        <v>0</v>
      </c>
      <c r="BI39" s="88"/>
      <c r="BJ39" s="211">
        <f t="shared" si="34"/>
        <v>0</v>
      </c>
      <c r="BK39" s="211">
        <f t="shared" si="35"/>
        <v>0</v>
      </c>
      <c r="BL39" s="211">
        <f t="shared" si="36"/>
        <v>0</v>
      </c>
      <c r="BM39" s="211">
        <f t="shared" si="37"/>
        <v>0</v>
      </c>
      <c r="BN39" s="87"/>
      <c r="BO39" s="88">
        <f t="shared" si="47"/>
        <v>0</v>
      </c>
      <c r="BP39" s="88">
        <f t="shared" si="48"/>
        <v>0</v>
      </c>
      <c r="BQ39" s="88">
        <f t="shared" si="38"/>
        <v>0</v>
      </c>
      <c r="BR39" s="88"/>
    </row>
    <row r="40" spans="1:70" ht="15.5" thickTop="1" thickBot="1" x14ac:dyDescent="0.4">
      <c r="B40" s="17" t="s">
        <v>106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763067.64199999999</v>
      </c>
      <c r="X40" s="50">
        <v>906247.26899999997</v>
      </c>
      <c r="Y40" s="50">
        <v>983496.9</v>
      </c>
      <c r="Z40" s="50">
        <v>1384248.1529999999</v>
      </c>
      <c r="AA40" s="50">
        <v>1468469.666</v>
      </c>
      <c r="AB40" s="50">
        <v>1479478.6229999999</v>
      </c>
      <c r="AC40" s="50">
        <v>1818769.2660000001</v>
      </c>
      <c r="AD40" s="50">
        <v>1849908.834</v>
      </c>
      <c r="AE40" s="50">
        <v>2039552.9469999999</v>
      </c>
      <c r="AF40" s="50">
        <v>2027032.179</v>
      </c>
      <c r="AG40" s="50">
        <v>2219839.352</v>
      </c>
      <c r="AH40" s="50">
        <v>2296905.33</v>
      </c>
      <c r="AI40" s="50">
        <v>2228796.3730000001</v>
      </c>
      <c r="AJ40" s="50">
        <v>2254026.0410000002</v>
      </c>
      <c r="AK40" s="50">
        <v>2205204.3089999999</v>
      </c>
      <c r="AL40" s="50">
        <v>2469611.8450000002</v>
      </c>
      <c r="AM40" s="50">
        <v>1811227.7069999999</v>
      </c>
      <c r="AN40" s="50">
        <v>1791445.6170000001</v>
      </c>
      <c r="AO40" s="50">
        <v>2290982.1430000002</v>
      </c>
      <c r="AP40" s="50">
        <v>869100.17700000003</v>
      </c>
      <c r="AQ40" s="50">
        <v>983919.04700000002</v>
      </c>
      <c r="AR40" s="50">
        <v>1262576.4169999999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Z40" s="88">
        <f t="shared" si="39"/>
        <v>0</v>
      </c>
      <c r="BA40" s="88">
        <f t="shared" si="40"/>
        <v>0</v>
      </c>
      <c r="BB40" s="88">
        <f t="shared" si="41"/>
        <v>763067.64199999999</v>
      </c>
      <c r="BC40" s="88">
        <f t="shared" si="42"/>
        <v>3273992.3219999997</v>
      </c>
      <c r="BD40" s="89"/>
      <c r="BE40" s="88">
        <f t="shared" si="43"/>
        <v>4766717.5549999997</v>
      </c>
      <c r="BF40" s="88">
        <f t="shared" si="44"/>
        <v>5916493.96</v>
      </c>
      <c r="BG40" s="88">
        <f t="shared" si="45"/>
        <v>6745541.0549999997</v>
      </c>
      <c r="BH40" s="88">
        <f t="shared" si="46"/>
        <v>6928842.1950000003</v>
      </c>
      <c r="BI40" s="88"/>
      <c r="BJ40" s="211">
        <f t="shared" si="34"/>
        <v>5893655.4670000002</v>
      </c>
      <c r="BK40" s="211">
        <f t="shared" si="35"/>
        <v>3115595.6409999998</v>
      </c>
      <c r="BL40" s="211">
        <f t="shared" si="36"/>
        <v>0</v>
      </c>
      <c r="BM40" s="211">
        <f t="shared" si="37"/>
        <v>0</v>
      </c>
      <c r="BN40" s="87"/>
      <c r="BO40" s="88">
        <f t="shared" si="47"/>
        <v>4037059.9639999997</v>
      </c>
      <c r="BP40" s="88">
        <f t="shared" si="48"/>
        <v>24357594.765000001</v>
      </c>
      <c r="BQ40" s="88">
        <f t="shared" si="38"/>
        <v>9009251.1079999991</v>
      </c>
      <c r="BR40" s="88"/>
    </row>
    <row r="41" spans="1:70" ht="15.5" thickTop="1" thickBot="1" x14ac:dyDescent="0.4">
      <c r="B41" s="17" t="s">
        <v>107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762620.22</v>
      </c>
      <c r="X41" s="50">
        <v>904670.22199999995</v>
      </c>
      <c r="Y41" s="50">
        <v>978528.67299999995</v>
      </c>
      <c r="Z41" s="50">
        <v>1380292.297</v>
      </c>
      <c r="AA41" s="50">
        <v>1458271.868</v>
      </c>
      <c r="AB41" s="50">
        <v>1468166.041</v>
      </c>
      <c r="AC41" s="50">
        <v>1517170.0984020187</v>
      </c>
      <c r="AD41" s="50">
        <v>1841229.365</v>
      </c>
      <c r="AE41" s="50">
        <v>1715345.6576955423</v>
      </c>
      <c r="AF41" s="50">
        <v>1698367.1118587048</v>
      </c>
      <c r="AG41" s="50">
        <v>1866974.2119428092</v>
      </c>
      <c r="AH41" s="50">
        <v>1931790.0269133726</v>
      </c>
      <c r="AI41" s="50">
        <v>1874507.471825063</v>
      </c>
      <c r="AJ41" s="50">
        <v>1895726.7039529015</v>
      </c>
      <c r="AK41" s="50">
        <v>1815264.244743482</v>
      </c>
      <c r="AL41" s="50">
        <v>2533776.9950000001</v>
      </c>
      <c r="AM41" s="50">
        <v>1903218.5290000001</v>
      </c>
      <c r="AN41" s="50">
        <v>1919721.3259999999</v>
      </c>
      <c r="AO41" s="50">
        <v>2487459.2239999999</v>
      </c>
      <c r="AP41" s="50">
        <v>2573810.452</v>
      </c>
      <c r="AQ41" s="50">
        <v>2813249.4330000002</v>
      </c>
      <c r="AR41" s="50">
        <v>2972110.2769999998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Z41" s="88">
        <f t="shared" si="39"/>
        <v>0</v>
      </c>
      <c r="BA41" s="88">
        <f t="shared" si="40"/>
        <v>0</v>
      </c>
      <c r="BB41" s="88">
        <f t="shared" si="41"/>
        <v>762620.22</v>
      </c>
      <c r="BC41" s="88">
        <f t="shared" si="42"/>
        <v>3263491.1919999998</v>
      </c>
      <c r="BD41" s="89"/>
      <c r="BE41" s="88">
        <f t="shared" si="43"/>
        <v>4443608.0074020186</v>
      </c>
      <c r="BF41" s="88">
        <f t="shared" si="44"/>
        <v>5254942.1345542474</v>
      </c>
      <c r="BG41" s="88">
        <f t="shared" si="45"/>
        <v>5673271.7106812447</v>
      </c>
      <c r="BH41" s="88">
        <f t="shared" si="46"/>
        <v>6244767.9436963834</v>
      </c>
      <c r="BI41" s="88"/>
      <c r="BJ41" s="211">
        <f t="shared" si="34"/>
        <v>6310399.0789999999</v>
      </c>
      <c r="BK41" s="211">
        <f t="shared" si="35"/>
        <v>8359170.1619999995</v>
      </c>
      <c r="BL41" s="211">
        <f t="shared" si="36"/>
        <v>0</v>
      </c>
      <c r="BM41" s="211">
        <f t="shared" si="37"/>
        <v>0</v>
      </c>
      <c r="BN41" s="87"/>
      <c r="BO41" s="88">
        <f t="shared" si="47"/>
        <v>4026111.4119999995</v>
      </c>
      <c r="BP41" s="88">
        <f t="shared" si="48"/>
        <v>21616589.796333894</v>
      </c>
      <c r="BQ41" s="88">
        <f t="shared" si="38"/>
        <v>14669569.241</v>
      </c>
      <c r="BR41" s="88"/>
    </row>
    <row r="42" spans="1:70" ht="15.5" thickTop="1" thickBot="1" x14ac:dyDescent="0.4">
      <c r="B42" s="17" t="s">
        <v>108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31270.280999999999</v>
      </c>
      <c r="AM42" s="50">
        <v>17448.322</v>
      </c>
      <c r="AN42" s="50">
        <v>15081.088</v>
      </c>
      <c r="AO42" s="50">
        <v>18110.834999999999</v>
      </c>
      <c r="AP42" s="50">
        <v>27390.562999999998</v>
      </c>
      <c r="AQ42" s="50">
        <v>97750.743000000002</v>
      </c>
      <c r="AR42" s="50">
        <v>150002.59099999999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Z42" s="88">
        <f t="shared" si="39"/>
        <v>0</v>
      </c>
      <c r="BA42" s="88">
        <f t="shared" si="40"/>
        <v>0</v>
      </c>
      <c r="BB42" s="88">
        <f t="shared" si="41"/>
        <v>0</v>
      </c>
      <c r="BC42" s="88">
        <f t="shared" si="42"/>
        <v>0</v>
      </c>
      <c r="BD42" s="89"/>
      <c r="BE42" s="88">
        <f t="shared" si="43"/>
        <v>0</v>
      </c>
      <c r="BF42" s="88">
        <f t="shared" si="44"/>
        <v>0</v>
      </c>
      <c r="BG42" s="88">
        <f t="shared" si="45"/>
        <v>0</v>
      </c>
      <c r="BH42" s="88">
        <f t="shared" si="46"/>
        <v>31270.280999999999</v>
      </c>
      <c r="BI42" s="88"/>
      <c r="BJ42" s="211">
        <f t="shared" si="34"/>
        <v>50640.244999999995</v>
      </c>
      <c r="BK42" s="211">
        <f t="shared" si="35"/>
        <v>275143.897</v>
      </c>
      <c r="BL42" s="211">
        <f t="shared" si="36"/>
        <v>0</v>
      </c>
      <c r="BM42" s="211">
        <f t="shared" si="37"/>
        <v>0</v>
      </c>
      <c r="BN42" s="87"/>
      <c r="BO42" s="88">
        <f t="shared" si="47"/>
        <v>0</v>
      </c>
      <c r="BP42" s="88">
        <f t="shared" si="48"/>
        <v>31270.280999999999</v>
      </c>
      <c r="BQ42" s="88">
        <f t="shared" si="38"/>
        <v>325784.14199999999</v>
      </c>
      <c r="BR42" s="88"/>
    </row>
    <row r="43" spans="1:70" ht="15.5" thickTop="1" thickBot="1" x14ac:dyDescent="0.4">
      <c r="B43" s="17" t="s">
        <v>109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0">
        <v>0</v>
      </c>
      <c r="AQ43" s="50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Z43" s="88">
        <f t="shared" si="39"/>
        <v>0</v>
      </c>
      <c r="BA43" s="88">
        <f t="shared" si="40"/>
        <v>0</v>
      </c>
      <c r="BB43" s="88">
        <f t="shared" si="41"/>
        <v>0</v>
      </c>
      <c r="BC43" s="88">
        <f t="shared" si="42"/>
        <v>0</v>
      </c>
      <c r="BD43" s="89"/>
      <c r="BE43" s="88">
        <f t="shared" si="43"/>
        <v>0</v>
      </c>
      <c r="BF43" s="88">
        <f t="shared" si="44"/>
        <v>0</v>
      </c>
      <c r="BG43" s="88">
        <f t="shared" si="45"/>
        <v>0</v>
      </c>
      <c r="BH43" s="88">
        <f t="shared" si="46"/>
        <v>0</v>
      </c>
      <c r="BI43" s="88"/>
      <c r="BJ43" s="211">
        <f t="shared" si="34"/>
        <v>0</v>
      </c>
      <c r="BK43" s="211">
        <f t="shared" si="35"/>
        <v>0</v>
      </c>
      <c r="BL43" s="211">
        <f t="shared" si="36"/>
        <v>0</v>
      </c>
      <c r="BM43" s="211">
        <f t="shared" si="37"/>
        <v>0</v>
      </c>
      <c r="BN43" s="87"/>
      <c r="BO43" s="88">
        <f t="shared" si="47"/>
        <v>0</v>
      </c>
      <c r="BP43" s="88">
        <f t="shared" si="48"/>
        <v>0</v>
      </c>
      <c r="BQ43" s="88">
        <f t="shared" si="38"/>
        <v>0</v>
      </c>
      <c r="BR43" s="88"/>
    </row>
    <row r="44" spans="1:70" s="37" customFormat="1" ht="15" thickTop="1" x14ac:dyDescent="0.35">
      <c r="B44" s="5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BJ44" s="223"/>
      <c r="BK44" s="223"/>
      <c r="BL44" s="223"/>
      <c r="BM44" s="223"/>
    </row>
    <row r="45" spans="1:70" s="37" customFormat="1" x14ac:dyDescent="0.35">
      <c r="B45" s="53" t="s">
        <v>16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BJ45" s="223"/>
      <c r="BK45" s="223"/>
      <c r="BL45" s="223"/>
      <c r="BM45" s="223"/>
    </row>
    <row r="46" spans="1:70" s="37" customFormat="1" x14ac:dyDescent="0.35">
      <c r="B46" s="9" t="s">
        <v>17</v>
      </c>
      <c r="C46" s="54">
        <f t="shared" ref="C46:C53" si="49">IF(ISERROR(C36/C$33),0,C36/C$33)</f>
        <v>0</v>
      </c>
      <c r="D46" s="54">
        <f t="shared" ref="D46:AL53" si="50">IF(ISERROR(D36/D$33),0,D36/D$33)</f>
        <v>0</v>
      </c>
      <c r="E46" s="54">
        <f t="shared" si="50"/>
        <v>0</v>
      </c>
      <c r="F46" s="54">
        <f t="shared" si="50"/>
        <v>0</v>
      </c>
      <c r="G46" s="54">
        <f t="shared" si="50"/>
        <v>0</v>
      </c>
      <c r="H46" s="54">
        <f t="shared" si="50"/>
        <v>0</v>
      </c>
      <c r="I46" s="54">
        <f t="shared" si="50"/>
        <v>0</v>
      </c>
      <c r="J46" s="54">
        <f t="shared" si="50"/>
        <v>0</v>
      </c>
      <c r="K46" s="54">
        <f t="shared" si="50"/>
        <v>0</v>
      </c>
      <c r="L46" s="54">
        <f t="shared" si="50"/>
        <v>0</v>
      </c>
      <c r="M46" s="54">
        <f t="shared" si="50"/>
        <v>0</v>
      </c>
      <c r="N46" s="54">
        <f t="shared" si="50"/>
        <v>0</v>
      </c>
      <c r="O46" s="54">
        <f t="shared" si="50"/>
        <v>0</v>
      </c>
      <c r="P46" s="54">
        <f t="shared" si="50"/>
        <v>0</v>
      </c>
      <c r="Q46" s="54">
        <f t="shared" si="50"/>
        <v>0</v>
      </c>
      <c r="R46" s="54">
        <f t="shared" si="50"/>
        <v>0</v>
      </c>
      <c r="S46" s="54">
        <f t="shared" si="50"/>
        <v>0</v>
      </c>
      <c r="T46" s="54">
        <f t="shared" si="50"/>
        <v>0</v>
      </c>
      <c r="U46" s="54">
        <f t="shared" si="50"/>
        <v>0</v>
      </c>
      <c r="V46" s="54">
        <f t="shared" si="50"/>
        <v>0</v>
      </c>
      <c r="W46" s="54">
        <f t="shared" si="50"/>
        <v>0.47814476883324625</v>
      </c>
      <c r="X46" s="54">
        <f t="shared" si="50"/>
        <v>0.49512973765907048</v>
      </c>
      <c r="Y46" s="54">
        <f t="shared" si="50"/>
        <v>0.49203204944858331</v>
      </c>
      <c r="Z46" s="54">
        <f t="shared" si="50"/>
        <v>0.4678387787490606</v>
      </c>
      <c r="AA46" s="54">
        <f t="shared" si="50"/>
        <v>0.45729884150611866</v>
      </c>
      <c r="AB46" s="54">
        <f t="shared" si="50"/>
        <v>0.44549322772839184</v>
      </c>
      <c r="AC46" s="54">
        <f t="shared" si="50"/>
        <v>0.45160604089449535</v>
      </c>
      <c r="AD46" s="54">
        <f t="shared" si="50"/>
        <v>0.45211963744432204</v>
      </c>
      <c r="AE46" s="54">
        <f t="shared" si="50"/>
        <v>0.45166887438097003</v>
      </c>
      <c r="AF46" s="54">
        <f t="shared" si="50"/>
        <v>0.44972926403376456</v>
      </c>
      <c r="AG46" s="54">
        <f t="shared" si="50"/>
        <v>0.45105315384539307</v>
      </c>
      <c r="AH46" s="54">
        <f t="shared" si="50"/>
        <v>0.44772544041636803</v>
      </c>
      <c r="AI46" s="54">
        <f t="shared" si="50"/>
        <v>0.44752412576969103</v>
      </c>
      <c r="AJ46" s="54">
        <f t="shared" si="50"/>
        <v>0.44917756571915368</v>
      </c>
      <c r="AK46" s="54">
        <f t="shared" si="50"/>
        <v>0.45203404791796586</v>
      </c>
      <c r="AL46" s="54">
        <f t="shared" si="50"/>
        <v>0.45695296181012096</v>
      </c>
      <c r="AM46" s="54">
        <f t="shared" ref="AM46:AX52" si="51">IF(ISERROR(AM36/AM$33),0,AM36/AM$33)</f>
        <v>0.43173173386331487</v>
      </c>
      <c r="AN46" s="54">
        <f t="shared" si="51"/>
        <v>0.45984996847487497</v>
      </c>
      <c r="AO46" s="54">
        <f t="shared" si="51"/>
        <v>0.45640760740659109</v>
      </c>
      <c r="AP46" s="54">
        <f t="shared" si="51"/>
        <v>0.43715569819394912</v>
      </c>
      <c r="AQ46" s="54">
        <f t="shared" si="51"/>
        <v>0.42464814169035947</v>
      </c>
      <c r="AR46" s="54">
        <f t="shared" si="51"/>
        <v>0.40528619354597661</v>
      </c>
      <c r="AS46" s="54">
        <f t="shared" si="51"/>
        <v>0</v>
      </c>
      <c r="AT46" s="54">
        <f t="shared" si="51"/>
        <v>0</v>
      </c>
      <c r="AU46" s="54">
        <f t="shared" si="51"/>
        <v>0</v>
      </c>
      <c r="AV46" s="54">
        <f t="shared" si="51"/>
        <v>0</v>
      </c>
      <c r="AW46" s="54">
        <f t="shared" si="51"/>
        <v>0</v>
      </c>
      <c r="AX46" s="54">
        <f t="shared" si="51"/>
        <v>0</v>
      </c>
      <c r="AZ46" s="54">
        <f>IF(ISERROR(AZ36/AZ$33),0,AZ36/AZ$33)</f>
        <v>0</v>
      </c>
      <c r="BA46" s="54">
        <f>IF(ISERROR(BA36/BA$33),0,BA36/BA$33)</f>
        <v>0</v>
      </c>
      <c r="BB46" s="54">
        <f>IF(ISERROR(BB36/BB$33),0,BB36/BB$33)</f>
        <v>0</v>
      </c>
      <c r="BC46" s="54">
        <f>IF(ISERROR(BC36/BC$33),0,BC36/BC$33)</f>
        <v>0.48203567437010009</v>
      </c>
      <c r="BE46" s="54">
        <f>IF(ISERROR(BE36/BE$33),0,BE36/BE$33)</f>
        <v>0.45131105219909595</v>
      </c>
      <c r="BF46" s="54">
        <f>IF(ISERROR(BF36/BF$33),0,BF36/BF$33)</f>
        <v>0.45113471405715821</v>
      </c>
      <c r="BG46" s="54">
        <f>IF(ISERROR(BG36/BG$33),0,BG36/BG$33)</f>
        <v>0.4487657898935668</v>
      </c>
      <c r="BH46" s="54">
        <f>IF(ISERROR(BH36/BH$33),0,BH36/BH$33)</f>
        <v>0.45299060302185801</v>
      </c>
      <c r="BI46" s="54"/>
      <c r="BJ46" s="224">
        <f>IF(ISERROR(BJ36/BJ$33),0,BJ36/BJ$33)</f>
        <v>0.45075379758590267</v>
      </c>
      <c r="BK46" s="224">
        <f>IF(ISERROR(BK36/BK$33),0,BK36/BK$33)</f>
        <v>0.42007167206702778</v>
      </c>
      <c r="BL46" s="224">
        <f>IF(ISERROR(BL36/BL$33),0,BL36/BL$33)</f>
        <v>0</v>
      </c>
      <c r="BM46" s="224">
        <f>IF(ISERROR(BM36/BM$33),0,BM36/BM$33)</f>
        <v>0</v>
      </c>
      <c r="BO46" s="54">
        <f t="shared" ref="BO46:BQ53" si="52">IF(ISERROR(BO36/BO$33),0,BO36/BO$33)</f>
        <v>0.57859713890918762</v>
      </c>
      <c r="BP46" s="54">
        <f t="shared" si="52"/>
        <v>0.45099342211220317</v>
      </c>
      <c r="BQ46" s="54">
        <f t="shared" si="52"/>
        <v>0.43507324396915037</v>
      </c>
    </row>
    <row r="47" spans="1:70" s="37" customFormat="1" x14ac:dyDescent="0.35">
      <c r="B47" s="9" t="s">
        <v>18</v>
      </c>
      <c r="C47" s="54">
        <f t="shared" si="49"/>
        <v>0</v>
      </c>
      <c r="D47" s="54">
        <f t="shared" ref="D47:R47" si="53">IF(ISERROR(D37/D$33),0,D37/D$33)</f>
        <v>0</v>
      </c>
      <c r="E47" s="54">
        <f t="shared" si="53"/>
        <v>0</v>
      </c>
      <c r="F47" s="54">
        <f t="shared" si="53"/>
        <v>0</v>
      </c>
      <c r="G47" s="54">
        <f t="shared" si="53"/>
        <v>0</v>
      </c>
      <c r="H47" s="54">
        <f t="shared" si="53"/>
        <v>0</v>
      </c>
      <c r="I47" s="54">
        <f t="shared" si="53"/>
        <v>0</v>
      </c>
      <c r="J47" s="54">
        <f t="shared" si="53"/>
        <v>0</v>
      </c>
      <c r="K47" s="54">
        <f t="shared" si="53"/>
        <v>0</v>
      </c>
      <c r="L47" s="54">
        <f t="shared" si="53"/>
        <v>0</v>
      </c>
      <c r="M47" s="54">
        <f t="shared" si="53"/>
        <v>0</v>
      </c>
      <c r="N47" s="54">
        <f t="shared" si="53"/>
        <v>0</v>
      </c>
      <c r="O47" s="54">
        <f t="shared" si="53"/>
        <v>0</v>
      </c>
      <c r="P47" s="54">
        <f t="shared" si="53"/>
        <v>0</v>
      </c>
      <c r="Q47" s="54">
        <f t="shared" si="53"/>
        <v>0</v>
      </c>
      <c r="R47" s="54">
        <f t="shared" si="53"/>
        <v>0</v>
      </c>
      <c r="S47" s="54">
        <f t="shared" si="50"/>
        <v>0</v>
      </c>
      <c r="T47" s="54">
        <f t="shared" si="50"/>
        <v>0</v>
      </c>
      <c r="U47" s="54">
        <f t="shared" si="50"/>
        <v>0</v>
      </c>
      <c r="V47" s="54">
        <f t="shared" si="50"/>
        <v>0</v>
      </c>
      <c r="W47" s="54">
        <f t="shared" si="50"/>
        <v>0.36526343121034494</v>
      </c>
      <c r="X47" s="54">
        <f t="shared" si="50"/>
        <v>0.35567787978547921</v>
      </c>
      <c r="Y47" s="54">
        <f t="shared" si="50"/>
        <v>0.35942277477204437</v>
      </c>
      <c r="Z47" s="54">
        <f t="shared" si="50"/>
        <v>0.37523320173459246</v>
      </c>
      <c r="AA47" s="54">
        <f t="shared" si="50"/>
        <v>0.38145779552149645</v>
      </c>
      <c r="AB47" s="54">
        <f t="shared" si="50"/>
        <v>0.39030166322876575</v>
      </c>
      <c r="AC47" s="54">
        <f t="shared" si="50"/>
        <v>0.38789711073184818</v>
      </c>
      <c r="AD47" s="54">
        <f t="shared" si="50"/>
        <v>0.38789856804247941</v>
      </c>
      <c r="AE47" s="54">
        <f t="shared" si="50"/>
        <v>0.38993080462056562</v>
      </c>
      <c r="AF47" s="54">
        <f t="shared" si="50"/>
        <v>0.39339412614256064</v>
      </c>
      <c r="AG47" s="54">
        <f t="shared" si="50"/>
        <v>0.39180580139400584</v>
      </c>
      <c r="AH47" s="54">
        <f t="shared" si="50"/>
        <v>0.39188421679225111</v>
      </c>
      <c r="AI47" s="54">
        <f t="shared" si="50"/>
        <v>0.39507156947251676</v>
      </c>
      <c r="AJ47" s="54">
        <f t="shared" si="50"/>
        <v>0.39559156837479492</v>
      </c>
      <c r="AK47" s="54">
        <f t="shared" si="50"/>
        <v>0.38918109163370485</v>
      </c>
      <c r="AL47" s="54">
        <f t="shared" si="50"/>
        <v>0.38451026122502191</v>
      </c>
      <c r="AM47" s="54">
        <f t="shared" si="51"/>
        <v>0.39932764727366732</v>
      </c>
      <c r="AN47" s="54">
        <f t="shared" si="51"/>
        <v>0.38518225067125439</v>
      </c>
      <c r="AO47" s="54">
        <f t="shared" si="51"/>
        <v>0.38199024461251124</v>
      </c>
      <c r="AP47" s="54">
        <f t="shared" si="51"/>
        <v>0.33902067281578696</v>
      </c>
      <c r="AQ47" s="54">
        <f t="shared" si="51"/>
        <v>0.34057957238908232</v>
      </c>
      <c r="AR47" s="54">
        <f t="shared" si="51"/>
        <v>0.33399949409254387</v>
      </c>
      <c r="AS47" s="54">
        <f t="shared" si="51"/>
        <v>0</v>
      </c>
      <c r="AT47" s="54">
        <f t="shared" si="51"/>
        <v>0</v>
      </c>
      <c r="AU47" s="54">
        <f t="shared" si="51"/>
        <v>0</v>
      </c>
      <c r="AV47" s="54">
        <f t="shared" si="51"/>
        <v>0</v>
      </c>
      <c r="AW47" s="54">
        <f t="shared" si="51"/>
        <v>0</v>
      </c>
      <c r="AX47" s="54">
        <f t="shared" si="51"/>
        <v>0</v>
      </c>
      <c r="AZ47" s="54">
        <f t="shared" ref="AZ47:BC53" si="54">IF(ISERROR(AZ37/AZ$33),0,AZ37/AZ$33)</f>
        <v>0</v>
      </c>
      <c r="BA47" s="54">
        <f t="shared" si="54"/>
        <v>0</v>
      </c>
      <c r="BB47" s="54">
        <f t="shared" si="54"/>
        <v>0</v>
      </c>
      <c r="BC47" s="54">
        <f t="shared" si="54"/>
        <v>0.36550326415322126</v>
      </c>
      <c r="BE47" s="54">
        <f t="shared" ref="BE47:BH53" si="55">IF(ISERROR(BE37/BE$33),0,BE37/BE$33)</f>
        <v>0.38680404078155861</v>
      </c>
      <c r="BF47" s="54">
        <f t="shared" si="55"/>
        <v>0.39050250232040706</v>
      </c>
      <c r="BG47" s="54">
        <f t="shared" si="55"/>
        <v>0.39292610973601116</v>
      </c>
      <c r="BH47" s="54">
        <f t="shared" si="55"/>
        <v>0.38945988464937159</v>
      </c>
      <c r="BI47" s="54"/>
      <c r="BJ47" s="224">
        <f t="shared" ref="BJ47:BM53" si="56">IF(ISERROR(BJ37/BJ$33),0,BJ37/BJ$33)</f>
        <v>0.38775254461843345</v>
      </c>
      <c r="BK47" s="224">
        <f t="shared" si="56"/>
        <v>0.33758089042303357</v>
      </c>
      <c r="BL47" s="224">
        <f t="shared" si="56"/>
        <v>0</v>
      </c>
      <c r="BM47" s="224">
        <f t="shared" si="56"/>
        <v>0</v>
      </c>
      <c r="BO47" s="54">
        <f t="shared" si="52"/>
        <v>0.4392683122291603</v>
      </c>
      <c r="BP47" s="54">
        <f t="shared" si="52"/>
        <v>0.39023948648461831</v>
      </c>
      <c r="BQ47" s="54">
        <f t="shared" si="52"/>
        <v>0.36211157938712457</v>
      </c>
    </row>
    <row r="48" spans="1:70" s="37" customFormat="1" x14ac:dyDescent="0.35">
      <c r="B48" s="10" t="s">
        <v>19</v>
      </c>
      <c r="C48" s="54">
        <f t="shared" si="49"/>
        <v>0</v>
      </c>
      <c r="D48" s="54">
        <f t="shared" si="50"/>
        <v>0</v>
      </c>
      <c r="E48" s="54">
        <f t="shared" si="50"/>
        <v>0</v>
      </c>
      <c r="F48" s="54">
        <f t="shared" si="50"/>
        <v>0</v>
      </c>
      <c r="G48" s="54">
        <f t="shared" si="50"/>
        <v>0</v>
      </c>
      <c r="H48" s="54">
        <f t="shared" si="50"/>
        <v>0</v>
      </c>
      <c r="I48" s="54">
        <f t="shared" si="50"/>
        <v>0</v>
      </c>
      <c r="J48" s="54">
        <f t="shared" si="50"/>
        <v>0</v>
      </c>
      <c r="K48" s="54">
        <f t="shared" si="50"/>
        <v>0</v>
      </c>
      <c r="L48" s="54">
        <f t="shared" si="50"/>
        <v>0</v>
      </c>
      <c r="M48" s="54">
        <f t="shared" si="50"/>
        <v>0</v>
      </c>
      <c r="N48" s="54">
        <f t="shared" si="50"/>
        <v>0</v>
      </c>
      <c r="O48" s="54">
        <f t="shared" si="50"/>
        <v>0</v>
      </c>
      <c r="P48" s="54">
        <f t="shared" si="50"/>
        <v>0</v>
      </c>
      <c r="Q48" s="54">
        <f t="shared" si="50"/>
        <v>0</v>
      </c>
      <c r="R48" s="54">
        <f t="shared" si="50"/>
        <v>0</v>
      </c>
      <c r="S48" s="54">
        <f t="shared" si="50"/>
        <v>0</v>
      </c>
      <c r="T48" s="54">
        <f t="shared" si="50"/>
        <v>0</v>
      </c>
      <c r="U48" s="54">
        <f t="shared" si="50"/>
        <v>0</v>
      </c>
      <c r="V48" s="54">
        <f t="shared" si="50"/>
        <v>0</v>
      </c>
      <c r="W48" s="54">
        <f t="shared" si="50"/>
        <v>9.4124584778054937E-2</v>
      </c>
      <c r="X48" s="54">
        <f t="shared" si="50"/>
        <v>9.2219230498761018E-2</v>
      </c>
      <c r="Y48" s="54">
        <f t="shared" si="50"/>
        <v>9.2668716590238204E-2</v>
      </c>
      <c r="Z48" s="54">
        <f t="shared" si="50"/>
        <v>0.10577135816807995</v>
      </c>
      <c r="AA48" s="54">
        <f t="shared" si="50"/>
        <v>0.10366222308867161</v>
      </c>
      <c r="AB48" s="54">
        <f t="shared" si="50"/>
        <v>0.11143283555721825</v>
      </c>
      <c r="AC48" s="54">
        <f t="shared" si="50"/>
        <v>0.1127543208314136</v>
      </c>
      <c r="AD48" s="54">
        <f t="shared" si="50"/>
        <v>0.11029401765719055</v>
      </c>
      <c r="AE48" s="54">
        <f t="shared" si="50"/>
        <v>0.11224913293928281</v>
      </c>
      <c r="AF48" s="54">
        <f t="shared" si="50"/>
        <v>0.11198228414976187</v>
      </c>
      <c r="AG48" s="54">
        <f t="shared" si="50"/>
        <v>0.11329372276651399</v>
      </c>
      <c r="AH48" s="54">
        <f t="shared" si="50"/>
        <v>0.11490067475382182</v>
      </c>
      <c r="AI48" s="54">
        <f t="shared" si="50"/>
        <v>0.11366528612748218</v>
      </c>
      <c r="AJ48" s="54">
        <f t="shared" si="50"/>
        <v>0.10687259109732422</v>
      </c>
      <c r="AK48" s="54">
        <f t="shared" si="50"/>
        <v>0.10833530908912767</v>
      </c>
      <c r="AL48" s="54">
        <f t="shared" si="50"/>
        <v>0.10908890752027359</v>
      </c>
      <c r="AM48" s="54">
        <f t="shared" si="51"/>
        <v>0.10831164099795423</v>
      </c>
      <c r="AN48" s="54">
        <f t="shared" si="51"/>
        <v>0.10304426639915074</v>
      </c>
      <c r="AO48" s="54">
        <f t="shared" si="51"/>
        <v>0.10925791657969731</v>
      </c>
      <c r="AP48" s="54">
        <f t="shared" si="51"/>
        <v>0.16442018033314312</v>
      </c>
      <c r="AQ48" s="54">
        <f t="shared" si="51"/>
        <v>0.18807012839297027</v>
      </c>
      <c r="AR48" s="54">
        <f t="shared" si="51"/>
        <v>0.21372632228151808</v>
      </c>
      <c r="AS48" s="54">
        <f t="shared" si="51"/>
        <v>0</v>
      </c>
      <c r="AT48" s="54">
        <f t="shared" si="51"/>
        <v>0</v>
      </c>
      <c r="AU48" s="54">
        <f t="shared" si="51"/>
        <v>0</v>
      </c>
      <c r="AV48" s="54">
        <f t="shared" si="51"/>
        <v>0</v>
      </c>
      <c r="AW48" s="54">
        <f t="shared" si="51"/>
        <v>0</v>
      </c>
      <c r="AX48" s="54">
        <f t="shared" si="51"/>
        <v>0</v>
      </c>
      <c r="AZ48" s="54">
        <f t="shared" si="54"/>
        <v>0</v>
      </c>
      <c r="BA48" s="54">
        <f t="shared" si="54"/>
        <v>0</v>
      </c>
      <c r="BB48" s="54">
        <f t="shared" si="54"/>
        <v>0</v>
      </c>
      <c r="BC48" s="54">
        <f t="shared" si="54"/>
        <v>9.8405361408635053E-2</v>
      </c>
      <c r="BE48" s="54">
        <f t="shared" si="55"/>
        <v>0.10971878400929902</v>
      </c>
      <c r="BF48" s="54">
        <f t="shared" si="55"/>
        <v>0.11154769898984968</v>
      </c>
      <c r="BG48" s="54">
        <f t="shared" si="55"/>
        <v>0.113951770065797</v>
      </c>
      <c r="BH48" s="54">
        <f t="shared" si="55"/>
        <v>0.10815279500186722</v>
      </c>
      <c r="BI48" s="54"/>
      <c r="BJ48" s="224">
        <f t="shared" si="56"/>
        <v>0.10701671096303883</v>
      </c>
      <c r="BK48" s="224">
        <f t="shared" si="56"/>
        <v>0.19237619303329778</v>
      </c>
      <c r="BL48" s="224">
        <f t="shared" si="56"/>
        <v>0</v>
      </c>
      <c r="BM48" s="224">
        <f t="shared" si="56"/>
        <v>0</v>
      </c>
      <c r="BO48" s="54">
        <f t="shared" si="52"/>
        <v>0.11741384659499547</v>
      </c>
      <c r="BP48" s="54">
        <f t="shared" si="52"/>
        <v>0.11096861955694615</v>
      </c>
      <c r="BQ48" s="54">
        <f t="shared" si="52"/>
        <v>0.15064093557803504</v>
      </c>
    </row>
    <row r="49" spans="2:69" s="37" customFormat="1" x14ac:dyDescent="0.35">
      <c r="B49" s="17" t="s">
        <v>20</v>
      </c>
      <c r="C49" s="54">
        <f t="shared" si="49"/>
        <v>0</v>
      </c>
      <c r="D49" s="54">
        <f t="shared" si="50"/>
        <v>0</v>
      </c>
      <c r="E49" s="54">
        <f t="shared" si="50"/>
        <v>0</v>
      </c>
      <c r="F49" s="54">
        <f t="shared" si="50"/>
        <v>0</v>
      </c>
      <c r="G49" s="54">
        <f t="shared" si="50"/>
        <v>0</v>
      </c>
      <c r="H49" s="54">
        <f t="shared" si="50"/>
        <v>0</v>
      </c>
      <c r="I49" s="54">
        <f t="shared" si="50"/>
        <v>0</v>
      </c>
      <c r="J49" s="54">
        <f t="shared" si="50"/>
        <v>0</v>
      </c>
      <c r="K49" s="54">
        <f t="shared" si="50"/>
        <v>0</v>
      </c>
      <c r="L49" s="54">
        <f t="shared" si="50"/>
        <v>0</v>
      </c>
      <c r="M49" s="54">
        <f t="shared" si="50"/>
        <v>0</v>
      </c>
      <c r="N49" s="54">
        <f t="shared" si="50"/>
        <v>0</v>
      </c>
      <c r="O49" s="54">
        <f t="shared" si="50"/>
        <v>0</v>
      </c>
      <c r="P49" s="54">
        <f t="shared" si="50"/>
        <v>0</v>
      </c>
      <c r="Q49" s="54">
        <f t="shared" si="50"/>
        <v>0</v>
      </c>
      <c r="R49" s="54">
        <f t="shared" si="50"/>
        <v>0</v>
      </c>
      <c r="S49" s="54">
        <f t="shared" si="50"/>
        <v>0</v>
      </c>
      <c r="T49" s="54">
        <f t="shared" si="50"/>
        <v>0</v>
      </c>
      <c r="U49" s="54">
        <f t="shared" si="50"/>
        <v>0</v>
      </c>
      <c r="V49" s="54">
        <f t="shared" si="50"/>
        <v>0</v>
      </c>
      <c r="W49" s="54">
        <f t="shared" si="50"/>
        <v>0</v>
      </c>
      <c r="X49" s="54">
        <f t="shared" si="50"/>
        <v>0</v>
      </c>
      <c r="Y49" s="54">
        <f t="shared" si="50"/>
        <v>0</v>
      </c>
      <c r="Z49" s="54">
        <f t="shared" si="50"/>
        <v>0</v>
      </c>
      <c r="AA49" s="54">
        <f t="shared" si="50"/>
        <v>0</v>
      </c>
      <c r="AB49" s="54">
        <f t="shared" si="50"/>
        <v>0</v>
      </c>
      <c r="AC49" s="54">
        <f t="shared" si="50"/>
        <v>0</v>
      </c>
      <c r="AD49" s="54">
        <f t="shared" si="50"/>
        <v>0</v>
      </c>
      <c r="AE49" s="54">
        <f t="shared" si="50"/>
        <v>0</v>
      </c>
      <c r="AF49" s="54">
        <f t="shared" si="50"/>
        <v>0</v>
      </c>
      <c r="AG49" s="54">
        <f t="shared" si="50"/>
        <v>0</v>
      </c>
      <c r="AH49" s="54">
        <f t="shared" si="50"/>
        <v>0</v>
      </c>
      <c r="AI49" s="54">
        <f t="shared" si="50"/>
        <v>0</v>
      </c>
      <c r="AJ49" s="54">
        <f t="shared" si="50"/>
        <v>0</v>
      </c>
      <c r="AK49" s="54">
        <f t="shared" si="50"/>
        <v>0</v>
      </c>
      <c r="AL49" s="54">
        <f t="shared" si="50"/>
        <v>0</v>
      </c>
      <c r="AM49" s="54">
        <f t="shared" si="51"/>
        <v>0</v>
      </c>
      <c r="AN49" s="54">
        <f t="shared" si="51"/>
        <v>0</v>
      </c>
      <c r="AO49" s="54">
        <f t="shared" si="51"/>
        <v>0</v>
      </c>
      <c r="AP49" s="54">
        <f t="shared" si="51"/>
        <v>0</v>
      </c>
      <c r="AQ49" s="54">
        <f t="shared" si="51"/>
        <v>0</v>
      </c>
      <c r="AR49" s="54">
        <f t="shared" si="51"/>
        <v>0</v>
      </c>
      <c r="AS49" s="54">
        <f t="shared" si="51"/>
        <v>0</v>
      </c>
      <c r="AT49" s="54">
        <f t="shared" si="51"/>
        <v>0</v>
      </c>
      <c r="AU49" s="54">
        <f t="shared" si="51"/>
        <v>0</v>
      </c>
      <c r="AV49" s="54">
        <f t="shared" si="51"/>
        <v>0</v>
      </c>
      <c r="AW49" s="54">
        <f t="shared" si="51"/>
        <v>0</v>
      </c>
      <c r="AX49" s="54">
        <f t="shared" si="51"/>
        <v>0</v>
      </c>
      <c r="AZ49" s="54">
        <f t="shared" si="54"/>
        <v>0</v>
      </c>
      <c r="BA49" s="54">
        <f t="shared" si="54"/>
        <v>0</v>
      </c>
      <c r="BB49" s="54">
        <f t="shared" si="54"/>
        <v>0</v>
      </c>
      <c r="BC49" s="54">
        <f t="shared" si="54"/>
        <v>0</v>
      </c>
      <c r="BE49" s="54">
        <f t="shared" si="55"/>
        <v>0</v>
      </c>
      <c r="BF49" s="54">
        <f t="shared" si="55"/>
        <v>0</v>
      </c>
      <c r="BG49" s="54">
        <f t="shared" si="55"/>
        <v>0</v>
      </c>
      <c r="BH49" s="54">
        <f t="shared" si="55"/>
        <v>0</v>
      </c>
      <c r="BI49" s="54"/>
      <c r="BJ49" s="224">
        <f t="shared" si="56"/>
        <v>0</v>
      </c>
      <c r="BK49" s="224">
        <f t="shared" si="56"/>
        <v>0</v>
      </c>
      <c r="BL49" s="224">
        <f t="shared" si="56"/>
        <v>0</v>
      </c>
      <c r="BM49" s="224">
        <f t="shared" si="56"/>
        <v>0</v>
      </c>
      <c r="BO49" s="54">
        <f t="shared" si="52"/>
        <v>0</v>
      </c>
      <c r="BP49" s="54">
        <f t="shared" si="52"/>
        <v>0</v>
      </c>
      <c r="BQ49" s="54">
        <f t="shared" si="52"/>
        <v>0</v>
      </c>
    </row>
    <row r="50" spans="2:69" s="37" customFormat="1" x14ac:dyDescent="0.35">
      <c r="B50" s="17" t="s">
        <v>21</v>
      </c>
      <c r="C50" s="54">
        <f t="shared" si="49"/>
        <v>0</v>
      </c>
      <c r="D50" s="54">
        <f t="shared" si="50"/>
        <v>0</v>
      </c>
      <c r="E50" s="54">
        <f t="shared" si="50"/>
        <v>0</v>
      </c>
      <c r="F50" s="54">
        <f t="shared" si="50"/>
        <v>0</v>
      </c>
      <c r="G50" s="54">
        <f t="shared" si="50"/>
        <v>0</v>
      </c>
      <c r="H50" s="54">
        <f t="shared" si="50"/>
        <v>0</v>
      </c>
      <c r="I50" s="54">
        <f t="shared" si="50"/>
        <v>0</v>
      </c>
      <c r="J50" s="54">
        <f t="shared" si="50"/>
        <v>0</v>
      </c>
      <c r="K50" s="54">
        <f t="shared" si="50"/>
        <v>0</v>
      </c>
      <c r="L50" s="54">
        <f t="shared" si="50"/>
        <v>0</v>
      </c>
      <c r="M50" s="54">
        <f t="shared" si="50"/>
        <v>0</v>
      </c>
      <c r="N50" s="54">
        <f t="shared" si="50"/>
        <v>0</v>
      </c>
      <c r="O50" s="54">
        <f t="shared" si="50"/>
        <v>0</v>
      </c>
      <c r="P50" s="54">
        <f t="shared" si="50"/>
        <v>0</v>
      </c>
      <c r="Q50" s="54">
        <f t="shared" si="50"/>
        <v>0</v>
      </c>
      <c r="R50" s="54">
        <f t="shared" si="50"/>
        <v>0</v>
      </c>
      <c r="S50" s="54">
        <f t="shared" si="50"/>
        <v>0</v>
      </c>
      <c r="T50" s="54">
        <f t="shared" si="50"/>
        <v>0</v>
      </c>
      <c r="U50" s="54">
        <f t="shared" si="50"/>
        <v>0</v>
      </c>
      <c r="V50" s="54">
        <f t="shared" si="50"/>
        <v>0</v>
      </c>
      <c r="W50" s="54">
        <f t="shared" si="50"/>
        <v>3.1242767131913565E-2</v>
      </c>
      <c r="X50" s="54">
        <f t="shared" si="50"/>
        <v>2.8511383712565001E-2</v>
      </c>
      <c r="Y50" s="54">
        <f t="shared" si="50"/>
        <v>2.8008974577972967E-2</v>
      </c>
      <c r="Z50" s="54">
        <f t="shared" si="50"/>
        <v>2.5614931402065475E-2</v>
      </c>
      <c r="AA50" s="54">
        <f t="shared" si="50"/>
        <v>2.889088642459391E-2</v>
      </c>
      <c r="AB50" s="54">
        <f t="shared" si="50"/>
        <v>2.6487402454792849E-2</v>
      </c>
      <c r="AC50" s="54">
        <f t="shared" si="50"/>
        <v>2.6029442471762376E-2</v>
      </c>
      <c r="AD50" s="54">
        <f t="shared" si="50"/>
        <v>2.4902307199619934E-2</v>
      </c>
      <c r="AE50" s="54">
        <f t="shared" si="50"/>
        <v>2.5067998239938338E-2</v>
      </c>
      <c r="AF50" s="54">
        <f t="shared" si="50"/>
        <v>2.4427513855716364E-2</v>
      </c>
      <c r="AG50" s="54">
        <f t="shared" si="50"/>
        <v>2.3816601692098108E-2</v>
      </c>
      <c r="AH50" s="54">
        <f t="shared" si="50"/>
        <v>2.4708675408499168E-2</v>
      </c>
      <c r="AI50" s="54">
        <f t="shared" si="50"/>
        <v>2.3757774166482813E-2</v>
      </c>
      <c r="AJ50" s="54">
        <f t="shared" si="50"/>
        <v>2.6266820559195093E-2</v>
      </c>
      <c r="AK50" s="54">
        <f t="shared" si="50"/>
        <v>2.7671294168148883E-2</v>
      </c>
      <c r="AL50" s="54">
        <f t="shared" si="50"/>
        <v>2.4255275512297596E-2</v>
      </c>
      <c r="AM50" s="54">
        <f t="shared" si="51"/>
        <v>2.9425505691442651E-2</v>
      </c>
      <c r="AN50" s="54">
        <f t="shared" si="51"/>
        <v>2.4962952443125772E-2</v>
      </c>
      <c r="AO50" s="54">
        <f t="shared" si="51"/>
        <v>2.5001228878361245E-2</v>
      </c>
      <c r="AP50" s="54">
        <f t="shared" si="51"/>
        <v>1.4876964530147961E-2</v>
      </c>
      <c r="AQ50" s="54">
        <f t="shared" si="51"/>
        <v>1.1797713815485745E-2</v>
      </c>
      <c r="AR50" s="54">
        <f t="shared" si="51"/>
        <v>1.353024679767912E-2</v>
      </c>
      <c r="AS50" s="54">
        <f t="shared" si="51"/>
        <v>0</v>
      </c>
      <c r="AT50" s="54">
        <f t="shared" si="51"/>
        <v>0</v>
      </c>
      <c r="AU50" s="54">
        <f t="shared" si="51"/>
        <v>0</v>
      </c>
      <c r="AV50" s="54">
        <f t="shared" si="51"/>
        <v>0</v>
      </c>
      <c r="AW50" s="54">
        <f t="shared" si="51"/>
        <v>0</v>
      </c>
      <c r="AX50" s="54">
        <f t="shared" si="51"/>
        <v>0</v>
      </c>
      <c r="AZ50" s="54">
        <f t="shared" si="54"/>
        <v>0</v>
      </c>
      <c r="BA50" s="54">
        <f t="shared" si="54"/>
        <v>0</v>
      </c>
      <c r="BB50" s="54">
        <f t="shared" si="54"/>
        <v>0</v>
      </c>
      <c r="BC50" s="54">
        <f t="shared" si="54"/>
        <v>2.7071264746459687E-2</v>
      </c>
      <c r="BE50" s="54">
        <f t="shared" si="55"/>
        <v>2.6998087379598319E-2</v>
      </c>
      <c r="BF50" s="54">
        <f t="shared" si="55"/>
        <v>2.4793693766963276E-2</v>
      </c>
      <c r="BG50" s="54">
        <f t="shared" si="55"/>
        <v>2.4093079810803945E-2</v>
      </c>
      <c r="BH50" s="54">
        <f t="shared" si="55"/>
        <v>2.5919360753817684E-2</v>
      </c>
      <c r="BI50" s="54"/>
      <c r="BJ50" s="224">
        <f t="shared" si="56"/>
        <v>2.6199620716899855E-2</v>
      </c>
      <c r="BK50" s="224">
        <f t="shared" si="56"/>
        <v>1.325033089120398E-2</v>
      </c>
      <c r="BL50" s="224">
        <f t="shared" si="56"/>
        <v>0</v>
      </c>
      <c r="BM50" s="224">
        <f t="shared" si="56"/>
        <v>0</v>
      </c>
      <c r="BO50" s="54">
        <f t="shared" si="52"/>
        <v>3.338074996340111E-2</v>
      </c>
      <c r="BP50" s="54">
        <f t="shared" si="52"/>
        <v>2.5306907878790242E-2</v>
      </c>
      <c r="BQ50" s="54">
        <f t="shared" si="52"/>
        <v>1.9581694808025737E-2</v>
      </c>
    </row>
    <row r="51" spans="2:69" s="37" customFormat="1" x14ac:dyDescent="0.35">
      <c r="B51" s="17" t="s">
        <v>22</v>
      </c>
      <c r="C51" s="54">
        <f t="shared" si="49"/>
        <v>0</v>
      </c>
      <c r="D51" s="54">
        <f t="shared" si="50"/>
        <v>0</v>
      </c>
      <c r="E51" s="54">
        <f t="shared" si="50"/>
        <v>0</v>
      </c>
      <c r="F51" s="54">
        <f t="shared" si="50"/>
        <v>0</v>
      </c>
      <c r="G51" s="54">
        <f t="shared" si="50"/>
        <v>0</v>
      </c>
      <c r="H51" s="54">
        <f t="shared" si="50"/>
        <v>0</v>
      </c>
      <c r="I51" s="54">
        <f t="shared" si="50"/>
        <v>0</v>
      </c>
      <c r="J51" s="54">
        <f t="shared" si="50"/>
        <v>0</v>
      </c>
      <c r="K51" s="54">
        <f t="shared" si="50"/>
        <v>0</v>
      </c>
      <c r="L51" s="54">
        <f t="shared" si="50"/>
        <v>0</v>
      </c>
      <c r="M51" s="54">
        <f t="shared" si="50"/>
        <v>0</v>
      </c>
      <c r="N51" s="54">
        <f t="shared" si="50"/>
        <v>0</v>
      </c>
      <c r="O51" s="54">
        <f t="shared" si="50"/>
        <v>0</v>
      </c>
      <c r="P51" s="54">
        <f t="shared" si="50"/>
        <v>0</v>
      </c>
      <c r="Q51" s="54">
        <f t="shared" si="50"/>
        <v>0</v>
      </c>
      <c r="R51" s="54">
        <f t="shared" si="50"/>
        <v>0</v>
      </c>
      <c r="S51" s="54">
        <f t="shared" si="50"/>
        <v>0</v>
      </c>
      <c r="T51" s="54">
        <f t="shared" si="50"/>
        <v>0</v>
      </c>
      <c r="U51" s="54">
        <f t="shared" si="50"/>
        <v>0</v>
      </c>
      <c r="V51" s="54">
        <f t="shared" si="50"/>
        <v>0</v>
      </c>
      <c r="W51" s="54">
        <f t="shared" si="50"/>
        <v>3.1224448046440281E-2</v>
      </c>
      <c r="X51" s="54">
        <f t="shared" si="50"/>
        <v>2.8461768344124373E-2</v>
      </c>
      <c r="Y51" s="54">
        <f t="shared" si="50"/>
        <v>2.7867484611161075E-2</v>
      </c>
      <c r="Z51" s="54">
        <f t="shared" si="50"/>
        <v>2.5541729946201623E-2</v>
      </c>
      <c r="AA51" s="54">
        <f t="shared" si="50"/>
        <v>2.8690253459119394E-2</v>
      </c>
      <c r="AB51" s="54">
        <f t="shared" si="50"/>
        <v>2.6284871030831311E-2</v>
      </c>
      <c r="AC51" s="54">
        <f t="shared" si="50"/>
        <v>2.1713085070480517E-2</v>
      </c>
      <c r="AD51" s="54">
        <f t="shared" si="50"/>
        <v>2.4785469656388018E-2</v>
      </c>
      <c r="AE51" s="54">
        <f t="shared" si="50"/>
        <v>2.108318981924313E-2</v>
      </c>
      <c r="AF51" s="54">
        <f t="shared" si="50"/>
        <v>2.0466811818196349E-2</v>
      </c>
      <c r="AG51" s="54">
        <f t="shared" si="50"/>
        <v>2.0030720301989061E-2</v>
      </c>
      <c r="AH51" s="54">
        <f t="shared" si="50"/>
        <v>2.0780992629059896E-2</v>
      </c>
      <c r="AI51" s="54">
        <f t="shared" si="50"/>
        <v>1.9981244463827243E-2</v>
      </c>
      <c r="AJ51" s="54">
        <f t="shared" si="50"/>
        <v>2.2091454249531989E-2</v>
      </c>
      <c r="AK51" s="54">
        <f t="shared" si="50"/>
        <v>2.2778257191052635E-2</v>
      </c>
      <c r="AL51" s="54">
        <f t="shared" si="50"/>
        <v>2.4885473085527129E-2</v>
      </c>
      <c r="AM51" s="54">
        <f t="shared" si="51"/>
        <v>3.0920003840880186E-2</v>
      </c>
      <c r="AN51" s="54">
        <f t="shared" si="51"/>
        <v>2.6750414140532818E-2</v>
      </c>
      <c r="AO51" s="54">
        <f t="shared" si="51"/>
        <v>2.7145361029911289E-2</v>
      </c>
      <c r="AP51" s="54">
        <f t="shared" si="51"/>
        <v>4.4057621681658103E-2</v>
      </c>
      <c r="AQ51" s="54">
        <f t="shared" si="51"/>
        <v>3.3732360201084249E-2</v>
      </c>
      <c r="AR51" s="54">
        <f t="shared" si="51"/>
        <v>3.1850258737826917E-2</v>
      </c>
      <c r="AS51" s="54">
        <f t="shared" si="51"/>
        <v>0</v>
      </c>
      <c r="AT51" s="54">
        <f t="shared" si="51"/>
        <v>0</v>
      </c>
      <c r="AU51" s="54">
        <f t="shared" si="51"/>
        <v>0</v>
      </c>
      <c r="AV51" s="54">
        <f t="shared" si="51"/>
        <v>0</v>
      </c>
      <c r="AW51" s="54">
        <f t="shared" si="51"/>
        <v>0</v>
      </c>
      <c r="AX51" s="54">
        <f t="shared" si="51"/>
        <v>0</v>
      </c>
      <c r="AZ51" s="54">
        <f t="shared" si="54"/>
        <v>0</v>
      </c>
      <c r="BA51" s="54">
        <f t="shared" si="54"/>
        <v>0</v>
      </c>
      <c r="BB51" s="54">
        <f t="shared" si="54"/>
        <v>0</v>
      </c>
      <c r="BC51" s="54">
        <f t="shared" si="54"/>
        <v>2.6984435321583906E-2</v>
      </c>
      <c r="BE51" s="54">
        <f t="shared" si="55"/>
        <v>2.5168035630448105E-2</v>
      </c>
      <c r="BF51" s="54">
        <f t="shared" si="55"/>
        <v>2.2021390865621764E-2</v>
      </c>
      <c r="BG51" s="54">
        <f t="shared" si="55"/>
        <v>2.026325049382113E-2</v>
      </c>
      <c r="BH51" s="54">
        <f t="shared" si="55"/>
        <v>2.3360380941183031E-2</v>
      </c>
      <c r="BI51" s="54"/>
      <c r="BJ51" s="224">
        <f t="shared" si="56"/>
        <v>2.8052210273877918E-2</v>
      </c>
      <c r="BK51" s="224">
        <f t="shared" si="56"/>
        <v>3.5550752852776625E-2</v>
      </c>
      <c r="BL51" s="224">
        <f t="shared" si="56"/>
        <v>0</v>
      </c>
      <c r="BM51" s="224">
        <f t="shared" si="56"/>
        <v>0</v>
      </c>
      <c r="BO51" s="54">
        <f t="shared" si="52"/>
        <v>3.3290220994291825E-2</v>
      </c>
      <c r="BP51" s="54">
        <f t="shared" si="52"/>
        <v>2.2459074958233832E-2</v>
      </c>
      <c r="BQ51" s="54">
        <f t="shared" si="52"/>
        <v>3.1884451260037382E-2</v>
      </c>
    </row>
    <row r="52" spans="2:69" s="37" customFormat="1" x14ac:dyDescent="0.35">
      <c r="B52" s="17" t="s">
        <v>23</v>
      </c>
      <c r="C52" s="54">
        <f t="shared" si="49"/>
        <v>0</v>
      </c>
      <c r="D52" s="54">
        <f t="shared" si="50"/>
        <v>0</v>
      </c>
      <c r="E52" s="54">
        <f t="shared" si="50"/>
        <v>0</v>
      </c>
      <c r="F52" s="54">
        <f t="shared" si="50"/>
        <v>0</v>
      </c>
      <c r="G52" s="54">
        <f t="shared" si="50"/>
        <v>0</v>
      </c>
      <c r="H52" s="54">
        <f t="shared" si="50"/>
        <v>0</v>
      </c>
      <c r="I52" s="54">
        <f t="shared" si="50"/>
        <v>0</v>
      </c>
      <c r="J52" s="54">
        <f t="shared" si="50"/>
        <v>0</v>
      </c>
      <c r="K52" s="54">
        <f t="shared" si="50"/>
        <v>0</v>
      </c>
      <c r="L52" s="54">
        <f t="shared" si="50"/>
        <v>0</v>
      </c>
      <c r="M52" s="54">
        <f t="shared" si="50"/>
        <v>0</v>
      </c>
      <c r="N52" s="54">
        <f t="shared" si="50"/>
        <v>0</v>
      </c>
      <c r="O52" s="54">
        <f t="shared" si="50"/>
        <v>0</v>
      </c>
      <c r="P52" s="54">
        <f t="shared" si="50"/>
        <v>0</v>
      </c>
      <c r="Q52" s="54">
        <f t="shared" si="50"/>
        <v>0</v>
      </c>
      <c r="R52" s="54">
        <f t="shared" si="50"/>
        <v>0</v>
      </c>
      <c r="S52" s="54">
        <f t="shared" si="50"/>
        <v>0</v>
      </c>
      <c r="T52" s="54">
        <f t="shared" si="50"/>
        <v>0</v>
      </c>
      <c r="U52" s="54">
        <f t="shared" si="50"/>
        <v>0</v>
      </c>
      <c r="V52" s="54">
        <f t="shared" si="50"/>
        <v>0</v>
      </c>
      <c r="W52" s="54">
        <f t="shared" si="50"/>
        <v>0</v>
      </c>
      <c r="X52" s="54">
        <f t="shared" si="50"/>
        <v>0</v>
      </c>
      <c r="Y52" s="54">
        <f t="shared" si="50"/>
        <v>0</v>
      </c>
      <c r="Z52" s="54">
        <f t="shared" si="50"/>
        <v>0</v>
      </c>
      <c r="AA52" s="54">
        <f t="shared" si="50"/>
        <v>0</v>
      </c>
      <c r="AB52" s="54">
        <f t="shared" si="50"/>
        <v>0</v>
      </c>
      <c r="AC52" s="54">
        <f t="shared" si="50"/>
        <v>0</v>
      </c>
      <c r="AD52" s="54">
        <f t="shared" si="50"/>
        <v>0</v>
      </c>
      <c r="AE52" s="54">
        <f t="shared" si="50"/>
        <v>0</v>
      </c>
      <c r="AF52" s="54">
        <f t="shared" si="50"/>
        <v>0</v>
      </c>
      <c r="AG52" s="54">
        <f t="shared" si="50"/>
        <v>0</v>
      </c>
      <c r="AH52" s="54">
        <f t="shared" si="50"/>
        <v>0</v>
      </c>
      <c r="AI52" s="54">
        <f t="shared" si="50"/>
        <v>0</v>
      </c>
      <c r="AJ52" s="54">
        <f t="shared" si="50"/>
        <v>0</v>
      </c>
      <c r="AK52" s="54">
        <f t="shared" si="50"/>
        <v>0</v>
      </c>
      <c r="AL52" s="54">
        <f t="shared" si="50"/>
        <v>3.0712084675880096E-4</v>
      </c>
      <c r="AM52" s="54">
        <f t="shared" si="51"/>
        <v>2.8346833274074028E-4</v>
      </c>
      <c r="AN52" s="54">
        <f t="shared" si="51"/>
        <v>2.1014787106127082E-4</v>
      </c>
      <c r="AO52" s="54">
        <f t="shared" si="51"/>
        <v>1.9764149292770614E-4</v>
      </c>
      <c r="AP52" s="54">
        <f t="shared" si="51"/>
        <v>4.6886244531484328E-4</v>
      </c>
      <c r="AQ52" s="54">
        <f t="shared" si="51"/>
        <v>1.1720835110178495E-3</v>
      </c>
      <c r="AR52" s="54">
        <f t="shared" si="51"/>
        <v>1.6074845444553562E-3</v>
      </c>
      <c r="AS52" s="54">
        <f t="shared" si="51"/>
        <v>0</v>
      </c>
      <c r="AT52" s="54">
        <f t="shared" si="51"/>
        <v>0</v>
      </c>
      <c r="AU52" s="54">
        <f t="shared" si="51"/>
        <v>0</v>
      </c>
      <c r="AV52" s="54">
        <f t="shared" si="51"/>
        <v>0</v>
      </c>
      <c r="AW52" s="54">
        <f t="shared" si="51"/>
        <v>0</v>
      </c>
      <c r="AX52" s="54">
        <f t="shared" si="51"/>
        <v>0</v>
      </c>
      <c r="AZ52" s="54">
        <f t="shared" si="54"/>
        <v>0</v>
      </c>
      <c r="BA52" s="54">
        <f t="shared" si="54"/>
        <v>0</v>
      </c>
      <c r="BB52" s="54">
        <f t="shared" si="54"/>
        <v>0</v>
      </c>
      <c r="BC52" s="54">
        <f t="shared" si="54"/>
        <v>0</v>
      </c>
      <c r="BE52" s="54">
        <f t="shared" si="55"/>
        <v>0</v>
      </c>
      <c r="BF52" s="54">
        <f t="shared" si="55"/>
        <v>0</v>
      </c>
      <c r="BG52" s="54">
        <f t="shared" si="55"/>
        <v>0</v>
      </c>
      <c r="BH52" s="54">
        <f t="shared" si="55"/>
        <v>1.1697563190241638E-4</v>
      </c>
      <c r="BI52" s="54"/>
      <c r="BJ52" s="224">
        <f t="shared" si="56"/>
        <v>2.2511584184717055E-4</v>
      </c>
      <c r="BK52" s="224">
        <f t="shared" si="56"/>
        <v>1.1701607326601552E-3</v>
      </c>
      <c r="BL52" s="224">
        <f t="shared" si="56"/>
        <v>0</v>
      </c>
      <c r="BM52" s="224">
        <f t="shared" si="56"/>
        <v>0</v>
      </c>
      <c r="BO52" s="54">
        <f t="shared" si="52"/>
        <v>0</v>
      </c>
      <c r="BP52" s="54">
        <f t="shared" si="52"/>
        <v>3.2489009208249086E-5</v>
      </c>
      <c r="BQ52" s="54">
        <f t="shared" si="52"/>
        <v>7.0809499762680163E-4</v>
      </c>
    </row>
    <row r="53" spans="2:69" x14ac:dyDescent="0.35">
      <c r="B53" s="17" t="s">
        <v>24</v>
      </c>
      <c r="C53" s="54">
        <f t="shared" si="49"/>
        <v>0</v>
      </c>
      <c r="D53" s="54">
        <f t="shared" si="50"/>
        <v>0</v>
      </c>
      <c r="E53" s="54">
        <f t="shared" si="50"/>
        <v>0</v>
      </c>
      <c r="F53" s="54">
        <f t="shared" si="50"/>
        <v>0</v>
      </c>
      <c r="G53" s="54">
        <f t="shared" si="50"/>
        <v>0</v>
      </c>
      <c r="H53" s="54">
        <f t="shared" si="50"/>
        <v>0</v>
      </c>
      <c r="I53" s="54">
        <f t="shared" si="50"/>
        <v>0</v>
      </c>
      <c r="J53" s="54">
        <f t="shared" si="50"/>
        <v>0</v>
      </c>
      <c r="K53" s="54">
        <f t="shared" si="50"/>
        <v>0</v>
      </c>
      <c r="L53" s="54">
        <f t="shared" si="50"/>
        <v>0</v>
      </c>
      <c r="M53" s="54">
        <f t="shared" si="50"/>
        <v>0</v>
      </c>
      <c r="N53" s="54">
        <f t="shared" si="50"/>
        <v>0</v>
      </c>
      <c r="O53" s="54">
        <f t="shared" si="50"/>
        <v>0</v>
      </c>
      <c r="P53" s="54">
        <f t="shared" si="50"/>
        <v>0</v>
      </c>
      <c r="Q53" s="54">
        <f t="shared" si="50"/>
        <v>0</v>
      </c>
      <c r="R53" s="54">
        <f t="shared" si="50"/>
        <v>0</v>
      </c>
      <c r="S53" s="54">
        <f t="shared" si="50"/>
        <v>0</v>
      </c>
      <c r="T53" s="54">
        <f t="shared" si="50"/>
        <v>0</v>
      </c>
      <c r="U53" s="54">
        <f t="shared" si="50"/>
        <v>0</v>
      </c>
      <c r="V53" s="54">
        <f t="shared" si="50"/>
        <v>0</v>
      </c>
      <c r="W53" s="54">
        <f t="shared" si="50"/>
        <v>0</v>
      </c>
      <c r="X53" s="54">
        <f t="shared" si="50"/>
        <v>0</v>
      </c>
      <c r="Y53" s="54">
        <f t="shared" si="50"/>
        <v>0</v>
      </c>
      <c r="Z53" s="54">
        <f t="shared" si="50"/>
        <v>0</v>
      </c>
      <c r="AA53" s="54">
        <f t="shared" si="50"/>
        <v>0</v>
      </c>
      <c r="AB53" s="54">
        <f t="shared" si="50"/>
        <v>0</v>
      </c>
      <c r="AC53" s="54">
        <f t="shared" ref="AC53:AL53" si="57">IF(ISERROR(AC43/AC$33),0,AC43/AC$33)</f>
        <v>0</v>
      </c>
      <c r="AD53" s="54">
        <f t="shared" si="57"/>
        <v>0</v>
      </c>
      <c r="AE53" s="54">
        <f t="shared" si="57"/>
        <v>0</v>
      </c>
      <c r="AF53" s="54">
        <f t="shared" si="57"/>
        <v>0</v>
      </c>
      <c r="AG53" s="54">
        <f t="shared" si="57"/>
        <v>0</v>
      </c>
      <c r="AH53" s="54">
        <f t="shared" si="57"/>
        <v>0</v>
      </c>
      <c r="AI53" s="54">
        <f t="shared" si="57"/>
        <v>0</v>
      </c>
      <c r="AJ53" s="54">
        <f t="shared" si="57"/>
        <v>0</v>
      </c>
      <c r="AK53" s="54">
        <f t="shared" si="57"/>
        <v>0</v>
      </c>
      <c r="AL53" s="54">
        <f t="shared" si="57"/>
        <v>0</v>
      </c>
      <c r="AM53" s="54">
        <f t="shared" ref="AM53:AX53" si="58">IF(ISERROR(AM43/AM$33),0,AM43/AM$33)</f>
        <v>0</v>
      </c>
      <c r="AN53" s="54">
        <f t="shared" si="58"/>
        <v>0</v>
      </c>
      <c r="AO53" s="54">
        <f t="shared" si="58"/>
        <v>0</v>
      </c>
      <c r="AP53" s="54">
        <f t="shared" si="58"/>
        <v>0</v>
      </c>
      <c r="AQ53" s="54">
        <f t="shared" si="58"/>
        <v>0</v>
      </c>
      <c r="AR53" s="54">
        <f t="shared" si="58"/>
        <v>0</v>
      </c>
      <c r="AS53" s="54">
        <f t="shared" si="58"/>
        <v>0</v>
      </c>
      <c r="AT53" s="54">
        <f t="shared" si="58"/>
        <v>0</v>
      </c>
      <c r="AU53" s="54">
        <f t="shared" si="58"/>
        <v>0</v>
      </c>
      <c r="AV53" s="54">
        <f t="shared" si="58"/>
        <v>0</v>
      </c>
      <c r="AW53" s="54">
        <f t="shared" si="58"/>
        <v>0</v>
      </c>
      <c r="AX53" s="54">
        <f t="shared" si="58"/>
        <v>0</v>
      </c>
      <c r="AZ53" s="54">
        <f t="shared" si="54"/>
        <v>0</v>
      </c>
      <c r="BA53" s="54">
        <f t="shared" si="54"/>
        <v>0</v>
      </c>
      <c r="BB53" s="54">
        <f t="shared" si="54"/>
        <v>0</v>
      </c>
      <c r="BC53" s="54">
        <f t="shared" si="54"/>
        <v>0</v>
      </c>
      <c r="BD53" s="37"/>
      <c r="BE53" s="54">
        <f t="shared" si="55"/>
        <v>0</v>
      </c>
      <c r="BF53" s="54">
        <f t="shared" si="55"/>
        <v>0</v>
      </c>
      <c r="BG53" s="54">
        <f t="shared" si="55"/>
        <v>0</v>
      </c>
      <c r="BH53" s="54">
        <f t="shared" si="55"/>
        <v>0</v>
      </c>
      <c r="BI53" s="54"/>
      <c r="BJ53" s="224">
        <f t="shared" si="56"/>
        <v>0</v>
      </c>
      <c r="BK53" s="224">
        <f t="shared" si="56"/>
        <v>0</v>
      </c>
      <c r="BL53" s="224">
        <f t="shared" si="56"/>
        <v>0</v>
      </c>
      <c r="BM53" s="224">
        <f t="shared" si="56"/>
        <v>0</v>
      </c>
      <c r="BN53" s="37"/>
      <c r="BO53" s="54">
        <f t="shared" si="52"/>
        <v>0</v>
      </c>
      <c r="BP53" s="54">
        <f t="shared" si="52"/>
        <v>0</v>
      </c>
      <c r="BQ53" s="54">
        <f t="shared" si="52"/>
        <v>0</v>
      </c>
    </row>
    <row r="55" spans="2:69" x14ac:dyDescent="0.35">
      <c r="B55" s="14" t="s">
        <v>110</v>
      </c>
      <c r="C55" s="15">
        <f>SUM(C58:C65)</f>
        <v>0</v>
      </c>
      <c r="D55" s="15">
        <f t="shared" ref="D55:AL55" si="59">SUM(D58:D65)</f>
        <v>0</v>
      </c>
      <c r="E55" s="15">
        <f t="shared" si="59"/>
        <v>0</v>
      </c>
      <c r="F55" s="15">
        <f t="shared" si="59"/>
        <v>0</v>
      </c>
      <c r="G55" s="15">
        <f t="shared" si="59"/>
        <v>0</v>
      </c>
      <c r="H55" s="15">
        <f t="shared" si="59"/>
        <v>0</v>
      </c>
      <c r="I55" s="15">
        <f t="shared" si="59"/>
        <v>0</v>
      </c>
      <c r="J55" s="15">
        <f t="shared" si="59"/>
        <v>0</v>
      </c>
      <c r="K55" s="15">
        <f t="shared" si="59"/>
        <v>0</v>
      </c>
      <c r="L55" s="15">
        <f t="shared" si="59"/>
        <v>0</v>
      </c>
      <c r="M55" s="15">
        <f t="shared" si="59"/>
        <v>0</v>
      </c>
      <c r="N55" s="15">
        <f t="shared" si="59"/>
        <v>0</v>
      </c>
      <c r="O55" s="15">
        <f t="shared" si="59"/>
        <v>0</v>
      </c>
      <c r="P55" s="15">
        <f t="shared" si="59"/>
        <v>0</v>
      </c>
      <c r="Q55" s="15">
        <f t="shared" si="59"/>
        <v>0</v>
      </c>
      <c r="R55" s="15">
        <f t="shared" si="59"/>
        <v>0</v>
      </c>
      <c r="S55" s="15">
        <f t="shared" si="59"/>
        <v>0</v>
      </c>
      <c r="T55" s="15">
        <f t="shared" si="59"/>
        <v>0</v>
      </c>
      <c r="U55" s="15">
        <f t="shared" si="59"/>
        <v>0</v>
      </c>
      <c r="V55" s="15">
        <f t="shared" si="59"/>
        <v>0</v>
      </c>
      <c r="W55" s="15">
        <f t="shared" si="59"/>
        <v>215277.35299999997</v>
      </c>
      <c r="X55" s="15">
        <f t="shared" si="59"/>
        <v>276170.71499999997</v>
      </c>
      <c r="Y55" s="15">
        <f t="shared" si="59"/>
        <v>303961.527</v>
      </c>
      <c r="Z55" s="15">
        <f t="shared" si="59"/>
        <v>493373.32899999997</v>
      </c>
      <c r="AA55" s="15">
        <f t="shared" si="59"/>
        <v>491899.93523969722</v>
      </c>
      <c r="AB55" s="15">
        <f t="shared" si="59"/>
        <v>556998.96200000006</v>
      </c>
      <c r="AC55" s="15">
        <f t="shared" si="59"/>
        <v>684472.73300000001</v>
      </c>
      <c r="AD55" s="15">
        <f t="shared" si="59"/>
        <v>725721.47400000005</v>
      </c>
      <c r="AE55" s="15">
        <f t="shared" si="59"/>
        <v>801552.99747687089</v>
      </c>
      <c r="AF55" s="15">
        <f t="shared" si="59"/>
        <v>825627.31118587009</v>
      </c>
      <c r="AG55" s="15">
        <f t="shared" si="59"/>
        <v>923775.89402859483</v>
      </c>
      <c r="AH55" s="15">
        <f t="shared" si="59"/>
        <v>923979.85618166509</v>
      </c>
      <c r="AI55" s="15">
        <f t="shared" si="59"/>
        <v>938782.28174936911</v>
      </c>
      <c r="AJ55" s="15">
        <f t="shared" si="59"/>
        <v>858701.38782169891</v>
      </c>
      <c r="AK55" s="15">
        <f t="shared" si="59"/>
        <v>792394.63858704804</v>
      </c>
      <c r="AL55" s="15">
        <f t="shared" si="59"/>
        <v>987496.92099999986</v>
      </c>
      <c r="AM55" s="15">
        <f t="shared" ref="AM55:AX55" si="60">SUM(AM58:AM65)</f>
        <v>626631.40042052092</v>
      </c>
      <c r="AN55" s="15">
        <f t="shared" si="60"/>
        <v>700786.299100084</v>
      </c>
      <c r="AO55" s="15">
        <f t="shared" si="60"/>
        <v>842785.27720773697</v>
      </c>
      <c r="AP55" s="15">
        <f t="shared" si="60"/>
        <v>436822.32936921786</v>
      </c>
      <c r="AQ55" s="15">
        <f t="shared" si="60"/>
        <v>610478.31734230428</v>
      </c>
      <c r="AR55" s="15">
        <f t="shared" si="60"/>
        <v>680164.79997476912</v>
      </c>
      <c r="AS55" s="15">
        <f t="shared" si="60"/>
        <v>0</v>
      </c>
      <c r="AT55" s="15">
        <f t="shared" si="60"/>
        <v>0</v>
      </c>
      <c r="AU55" s="15">
        <f t="shared" si="60"/>
        <v>0</v>
      </c>
      <c r="AV55" s="15">
        <f t="shared" si="60"/>
        <v>0</v>
      </c>
      <c r="AW55" s="15">
        <f t="shared" si="60"/>
        <v>0</v>
      </c>
      <c r="AX55" s="15">
        <f t="shared" si="60"/>
        <v>0</v>
      </c>
      <c r="AZ55" s="28">
        <f>SUM(O55:Q55)</f>
        <v>0</v>
      </c>
      <c r="BA55" s="28">
        <f>SUM(R55:T55)</f>
        <v>0</v>
      </c>
      <c r="BB55" s="28">
        <f>SUM(U55:V55)</f>
        <v>0</v>
      </c>
      <c r="BC55" s="28">
        <f>SUM(X55:Z55)</f>
        <v>1073505.571</v>
      </c>
      <c r="BD55" s="68"/>
      <c r="BE55" s="28">
        <f>SUM(AA55:AC55)</f>
        <v>1733371.6302396972</v>
      </c>
      <c r="BF55" s="28">
        <f>SUM(AD55:AF55)</f>
        <v>2352901.7826627409</v>
      </c>
      <c r="BG55" s="28">
        <f>SUM(AG55:AI55)</f>
        <v>2786538.0319596292</v>
      </c>
      <c r="BH55" s="28">
        <f>SUM(AJ55:AL55)</f>
        <v>2638592.9474087469</v>
      </c>
      <c r="BI55" s="198"/>
      <c r="BJ55" s="222">
        <f>SUM(AM55:AO55)</f>
        <v>2170202.976728342</v>
      </c>
      <c r="BK55" s="222">
        <f>SUM(AP55:AR55)</f>
        <v>1727465.4466862911</v>
      </c>
      <c r="BL55" s="222">
        <f>SUM(AS55:AU55)</f>
        <v>0</v>
      </c>
      <c r="BM55" s="222">
        <f>SUM(AV55:AX55)</f>
        <v>0</v>
      </c>
      <c r="BN55" s="68"/>
      <c r="BO55" s="28">
        <f>SUM(AZ55:BC55)</f>
        <v>1073505.571</v>
      </c>
      <c r="BP55" s="28">
        <f>SUM(BE55:BH55)</f>
        <v>9511404.3922708146</v>
      </c>
      <c r="BQ55" s="28">
        <f>SUM(BJ55:BM55)</f>
        <v>3897668.4234146331</v>
      </c>
    </row>
    <row r="56" spans="2:69" x14ac:dyDescent="0.35">
      <c r="B56" s="47" t="s">
        <v>14</v>
      </c>
      <c r="C56" s="11"/>
      <c r="D56" s="49">
        <f t="shared" ref="D56:AL56" si="61">IF(ISERROR(D55/C55-1),0,D55/C55-1)</f>
        <v>0</v>
      </c>
      <c r="E56" s="49">
        <f t="shared" si="61"/>
        <v>0</v>
      </c>
      <c r="F56" s="49">
        <f t="shared" si="61"/>
        <v>0</v>
      </c>
      <c r="G56" s="49">
        <f t="shared" si="61"/>
        <v>0</v>
      </c>
      <c r="H56" s="49">
        <f t="shared" si="61"/>
        <v>0</v>
      </c>
      <c r="I56" s="49">
        <f t="shared" si="61"/>
        <v>0</v>
      </c>
      <c r="J56" s="49">
        <f t="shared" si="61"/>
        <v>0</v>
      </c>
      <c r="K56" s="49">
        <f t="shared" si="61"/>
        <v>0</v>
      </c>
      <c r="L56" s="49">
        <f t="shared" si="61"/>
        <v>0</v>
      </c>
      <c r="M56" s="49">
        <f t="shared" si="61"/>
        <v>0</v>
      </c>
      <c r="N56" s="49">
        <f t="shared" si="61"/>
        <v>0</v>
      </c>
      <c r="O56" s="49">
        <f t="shared" si="61"/>
        <v>0</v>
      </c>
      <c r="P56" s="49">
        <f t="shared" si="61"/>
        <v>0</v>
      </c>
      <c r="Q56" s="49">
        <f t="shared" si="61"/>
        <v>0</v>
      </c>
      <c r="R56" s="49">
        <f t="shared" si="61"/>
        <v>0</v>
      </c>
      <c r="S56" s="49">
        <f t="shared" si="61"/>
        <v>0</v>
      </c>
      <c r="T56" s="49">
        <f t="shared" si="61"/>
        <v>0</v>
      </c>
      <c r="U56" s="49">
        <f t="shared" si="61"/>
        <v>0</v>
      </c>
      <c r="V56" s="49">
        <f t="shared" si="61"/>
        <v>0</v>
      </c>
      <c r="W56" s="49">
        <f t="shared" si="61"/>
        <v>0</v>
      </c>
      <c r="X56" s="49">
        <f t="shared" si="61"/>
        <v>0.28286004612849358</v>
      </c>
      <c r="Y56" s="49">
        <f t="shared" si="61"/>
        <v>0.10062910544298664</v>
      </c>
      <c r="Z56" s="49">
        <f t="shared" si="61"/>
        <v>0.62314400072085419</v>
      </c>
      <c r="AA56" s="49">
        <f t="shared" si="61"/>
        <v>-2.9863668619645178E-3</v>
      </c>
      <c r="AB56" s="49">
        <f t="shared" si="61"/>
        <v>0.13234201124377232</v>
      </c>
      <c r="AC56" s="49">
        <f t="shared" si="61"/>
        <v>0.22885818411991932</v>
      </c>
      <c r="AD56" s="49">
        <f t="shared" si="61"/>
        <v>6.0263526962147207E-2</v>
      </c>
      <c r="AE56" s="49">
        <f t="shared" si="61"/>
        <v>0.10449122176157477</v>
      </c>
      <c r="AF56" s="49">
        <f t="shared" si="61"/>
        <v>3.0034587587820516E-2</v>
      </c>
      <c r="AG56" s="49">
        <f t="shared" si="61"/>
        <v>0.11887758739685017</v>
      </c>
      <c r="AH56" s="49">
        <f t="shared" si="61"/>
        <v>2.2079181150824745E-4</v>
      </c>
      <c r="AI56" s="49">
        <f t="shared" si="61"/>
        <v>1.6020290343638832E-2</v>
      </c>
      <c r="AJ56" s="49">
        <f t="shared" si="61"/>
        <v>-8.5302945618491943E-2</v>
      </c>
      <c r="AK56" s="49">
        <f t="shared" si="61"/>
        <v>-7.7217470677267364E-2</v>
      </c>
      <c r="AL56" s="49">
        <f t="shared" si="61"/>
        <v>0.24621857962195048</v>
      </c>
      <c r="AM56" s="49">
        <f t="shared" ref="AM56:AX56" si="62">IF(ISERROR(AM55/AL55-1),0,AM55/AL55-1)</f>
        <v>-0.36543457797726031</v>
      </c>
      <c r="AN56" s="49">
        <f t="shared" si="62"/>
        <v>0.11833894476050677</v>
      </c>
      <c r="AO56" s="49">
        <f t="shared" si="62"/>
        <v>0.20262807405053618</v>
      </c>
      <c r="AP56" s="49">
        <f t="shared" si="62"/>
        <v>-0.48169202621043639</v>
      </c>
      <c r="AQ56" s="49">
        <f t="shared" si="62"/>
        <v>0.39754375245388651</v>
      </c>
      <c r="AR56" s="49">
        <f t="shared" si="62"/>
        <v>0.11415062689833522</v>
      </c>
      <c r="AS56" s="49">
        <f t="shared" si="62"/>
        <v>-1</v>
      </c>
      <c r="AT56" s="49">
        <f t="shared" si="62"/>
        <v>0</v>
      </c>
      <c r="AU56" s="49">
        <f t="shared" si="62"/>
        <v>0</v>
      </c>
      <c r="AV56" s="49">
        <f t="shared" si="62"/>
        <v>0</v>
      </c>
      <c r="AW56" s="49">
        <f t="shared" si="62"/>
        <v>0</v>
      </c>
      <c r="AX56" s="49">
        <f t="shared" si="62"/>
        <v>0</v>
      </c>
    </row>
    <row r="57" spans="2:69" ht="15" thickBot="1" x14ac:dyDescent="0.4">
      <c r="B57" s="47"/>
      <c r="C57" s="11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</row>
    <row r="58" spans="2:69" ht="15.5" thickTop="1" thickBot="1" x14ac:dyDescent="0.4">
      <c r="B58" s="9" t="s">
        <v>111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50">
        <v>0</v>
      </c>
      <c r="AQ58" s="50">
        <v>0</v>
      </c>
      <c r="AR58" s="50">
        <v>0</v>
      </c>
      <c r="AS58" s="50">
        <v>0</v>
      </c>
      <c r="AT58" s="50">
        <v>0</v>
      </c>
      <c r="AU58" s="50">
        <v>0</v>
      </c>
      <c r="AV58" s="50">
        <v>0</v>
      </c>
      <c r="AW58" s="50">
        <v>0</v>
      </c>
      <c r="AX58" s="50">
        <v>0</v>
      </c>
      <c r="AZ58" s="88">
        <f>SUM(O58:Q58)</f>
        <v>0</v>
      </c>
      <c r="BA58" s="88">
        <f>SUM(R58:T58)</f>
        <v>0</v>
      </c>
      <c r="BB58" s="88">
        <f>SUM(U58:W58)</f>
        <v>0</v>
      </c>
      <c r="BC58" s="88">
        <f>SUM(X58:Z58)</f>
        <v>0</v>
      </c>
      <c r="BD58" s="89"/>
      <c r="BE58" s="88">
        <f>SUM(AA58:AC58)</f>
        <v>0</v>
      </c>
      <c r="BF58" s="88">
        <f>SUM(AD58:AF58)</f>
        <v>0</v>
      </c>
      <c r="BG58" s="88">
        <f>SUM(AG58:AI58)</f>
        <v>0</v>
      </c>
      <c r="BH58" s="88">
        <f>SUM(AJ58:AL58)</f>
        <v>0</v>
      </c>
      <c r="BI58" s="88"/>
      <c r="BJ58" s="211">
        <f t="shared" ref="BJ58:BJ65" si="63">SUM(AM58:AO58)</f>
        <v>0</v>
      </c>
      <c r="BK58" s="211">
        <f t="shared" ref="BK58:BK65" si="64">SUM(AP58:AR58)</f>
        <v>0</v>
      </c>
      <c r="BL58" s="211">
        <f t="shared" ref="BL58:BL65" si="65">SUM(AS58:AU58)</f>
        <v>0</v>
      </c>
      <c r="BM58" s="211">
        <f t="shared" ref="BM58:BM65" si="66">SUM(AV58:AX58)</f>
        <v>0</v>
      </c>
      <c r="BN58" s="87"/>
      <c r="BO58" s="88">
        <f>SUM(AZ58:BC58)</f>
        <v>0</v>
      </c>
      <c r="BP58" s="88">
        <f>SUM(BE58:BH58)</f>
        <v>0</v>
      </c>
      <c r="BQ58" s="88">
        <f t="shared" ref="BQ58:BQ65" si="67">SUM(BJ58:BM58)</f>
        <v>0</v>
      </c>
    </row>
    <row r="59" spans="2:69" ht="15.5" thickTop="1" thickBot="1" x14ac:dyDescent="0.4">
      <c r="B59" s="9" t="s">
        <v>112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185113.95499999999</v>
      </c>
      <c r="X59" s="50">
        <v>234795.201</v>
      </c>
      <c r="Y59" s="50">
        <v>262341.21600000001</v>
      </c>
      <c r="Z59" s="50">
        <v>422423.03399999999</v>
      </c>
      <c r="AA59" s="50">
        <v>403650.13</v>
      </c>
      <c r="AB59" s="50">
        <v>454192.19400000002</v>
      </c>
      <c r="AC59" s="50">
        <v>564685.527</v>
      </c>
      <c r="AD59" s="50">
        <v>600274.52899999998</v>
      </c>
      <c r="AE59" s="50">
        <v>661167.03700588702</v>
      </c>
      <c r="AF59" s="50">
        <v>680160.10933557607</v>
      </c>
      <c r="AG59" s="50">
        <v>760882.95037846896</v>
      </c>
      <c r="AH59" s="50">
        <v>758480.32800672809</v>
      </c>
      <c r="AI59" s="50">
        <v>771544.42304457503</v>
      </c>
      <c r="AJ59" s="50">
        <v>707491.45778805693</v>
      </c>
      <c r="AK59" s="50">
        <v>647252.94576114404</v>
      </c>
      <c r="AL59" s="50">
        <v>816436.91799999995</v>
      </c>
      <c r="AM59" s="50">
        <v>512839.81971404498</v>
      </c>
      <c r="AN59" s="50">
        <v>576393.85909167398</v>
      </c>
      <c r="AO59" s="50">
        <v>729673.10544995801</v>
      </c>
      <c r="AP59" s="50">
        <v>412562.82526492851</v>
      </c>
      <c r="AQ59" s="50">
        <v>582494.96702270804</v>
      </c>
      <c r="AR59" s="50">
        <v>648967.31651808205</v>
      </c>
      <c r="AS59" s="50">
        <v>0</v>
      </c>
      <c r="AT59" s="50">
        <v>0</v>
      </c>
      <c r="AU59" s="50">
        <v>0</v>
      </c>
      <c r="AV59" s="50">
        <v>0</v>
      </c>
      <c r="AW59" s="50">
        <v>0</v>
      </c>
      <c r="AX59" s="50">
        <v>0</v>
      </c>
      <c r="AZ59" s="88">
        <f t="shared" ref="AZ59:AZ65" si="68">SUM(O59:Q59)</f>
        <v>0</v>
      </c>
      <c r="BA59" s="88">
        <f t="shared" ref="BA59:BA65" si="69">SUM(R59:T59)</f>
        <v>0</v>
      </c>
      <c r="BB59" s="88">
        <f t="shared" ref="BB59:BB65" si="70">SUM(U59:W59)</f>
        <v>185113.95499999999</v>
      </c>
      <c r="BC59" s="88">
        <f t="shared" ref="BC59:BC65" si="71">SUM(X59:Z59)</f>
        <v>919559.451</v>
      </c>
      <c r="BD59" s="89"/>
      <c r="BE59" s="88">
        <f t="shared" ref="BE59:BE65" si="72">SUM(AA59:AC59)</f>
        <v>1422527.851</v>
      </c>
      <c r="BF59" s="88">
        <f t="shared" ref="BF59:BF65" si="73">SUM(AD59:AF59)</f>
        <v>1941601.6753414632</v>
      </c>
      <c r="BG59" s="88">
        <f t="shared" ref="BG59:BG65" si="74">SUM(AG59:AI59)</f>
        <v>2290907.7014297722</v>
      </c>
      <c r="BH59" s="88">
        <f t="shared" ref="BH59:BH65" si="75">SUM(AJ59:AL59)</f>
        <v>2171181.3215492009</v>
      </c>
      <c r="BI59" s="88"/>
      <c r="BJ59" s="211">
        <f t="shared" si="63"/>
        <v>1818906.7842556769</v>
      </c>
      <c r="BK59" s="211">
        <f t="shared" si="64"/>
        <v>1644025.1088057186</v>
      </c>
      <c r="BL59" s="211">
        <f t="shared" si="65"/>
        <v>0</v>
      </c>
      <c r="BM59" s="211">
        <f t="shared" si="66"/>
        <v>0</v>
      </c>
      <c r="BN59" s="87"/>
      <c r="BO59" s="88">
        <f t="shared" ref="BO59:BO65" si="76">SUM(AZ59:BC59)</f>
        <v>1104673.406</v>
      </c>
      <c r="BP59" s="88">
        <f t="shared" ref="BP59:BP65" si="77">SUM(BE59:BH59)</f>
        <v>7826218.549320437</v>
      </c>
      <c r="BQ59" s="88">
        <f t="shared" si="67"/>
        <v>3462931.8930613957</v>
      </c>
    </row>
    <row r="60" spans="2:69" ht="15.5" thickTop="1" thickBot="1" x14ac:dyDescent="0.4">
      <c r="B60" s="10" t="s">
        <v>113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24049.940999999999</v>
      </c>
      <c r="X60" s="50">
        <v>34347.843999999997</v>
      </c>
      <c r="Y60" s="50">
        <v>35660.555</v>
      </c>
      <c r="Z60" s="50">
        <v>62417.999000000003</v>
      </c>
      <c r="AA60" s="50">
        <v>66443.752999999997</v>
      </c>
      <c r="AB60" s="50">
        <v>78534.816000000006</v>
      </c>
      <c r="AC60" s="50">
        <v>102647.42600000001</v>
      </c>
      <c r="AD60" s="50">
        <v>112003.452</v>
      </c>
      <c r="AE60" s="50">
        <v>127466.239</v>
      </c>
      <c r="AF60" s="50">
        <v>131599.15983852002</v>
      </c>
      <c r="AG60" s="50">
        <v>148967.38225399499</v>
      </c>
      <c r="AH60" s="50">
        <v>151274.36080740101</v>
      </c>
      <c r="AI60" s="50">
        <v>152723.10849453299</v>
      </c>
      <c r="AJ60" s="50">
        <v>136068.360647603</v>
      </c>
      <c r="AK60" s="50">
        <v>128250.18870479401</v>
      </c>
      <c r="AL60" s="50">
        <v>153858.92499999999</v>
      </c>
      <c r="AM60" s="50">
        <v>100570.00627417999</v>
      </c>
      <c r="AN60" s="50">
        <v>112048.90243902401</v>
      </c>
      <c r="AO60" s="50">
        <v>90834.984861227902</v>
      </c>
      <c r="AP60" s="50">
        <v>4273.4549999999999</v>
      </c>
      <c r="AQ60" s="50">
        <v>3095.9577123633308</v>
      </c>
      <c r="AR60" s="50">
        <v>3167.26365012615</v>
      </c>
      <c r="AS60" s="50">
        <v>0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Z60" s="88">
        <f t="shared" si="68"/>
        <v>0</v>
      </c>
      <c r="BA60" s="88">
        <f t="shared" si="69"/>
        <v>0</v>
      </c>
      <c r="BB60" s="88">
        <f t="shared" si="70"/>
        <v>24049.940999999999</v>
      </c>
      <c r="BC60" s="88">
        <f t="shared" si="71"/>
        <v>132426.39800000002</v>
      </c>
      <c r="BD60" s="89"/>
      <c r="BE60" s="88">
        <f t="shared" si="72"/>
        <v>247625.99500000002</v>
      </c>
      <c r="BF60" s="88">
        <f t="shared" si="73"/>
        <v>371068.85083851998</v>
      </c>
      <c r="BG60" s="88">
        <f t="shared" si="74"/>
        <v>452964.851555929</v>
      </c>
      <c r="BH60" s="88">
        <f t="shared" si="75"/>
        <v>418177.47435239697</v>
      </c>
      <c r="BI60" s="88"/>
      <c r="BJ60" s="211">
        <f t="shared" si="63"/>
        <v>303453.89357443189</v>
      </c>
      <c r="BK60" s="211">
        <f t="shared" si="64"/>
        <v>10536.676362489481</v>
      </c>
      <c r="BL60" s="211">
        <f t="shared" si="65"/>
        <v>0</v>
      </c>
      <c r="BM60" s="211">
        <f t="shared" si="66"/>
        <v>0</v>
      </c>
      <c r="BN60" s="87"/>
      <c r="BO60" s="88">
        <f t="shared" si="76"/>
        <v>156476.33900000001</v>
      </c>
      <c r="BP60" s="88">
        <f t="shared" si="77"/>
        <v>1489837.1717468461</v>
      </c>
      <c r="BQ60" s="88">
        <f t="shared" si="67"/>
        <v>313990.56993692135</v>
      </c>
    </row>
    <row r="61" spans="2:69" ht="15.5" thickTop="1" thickBot="1" x14ac:dyDescent="0.4">
      <c r="B61" s="17" t="s">
        <v>114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Z61" s="88">
        <f t="shared" si="68"/>
        <v>0</v>
      </c>
      <c r="BA61" s="88">
        <f t="shared" si="69"/>
        <v>0</v>
      </c>
      <c r="BB61" s="88">
        <f t="shared" si="70"/>
        <v>0</v>
      </c>
      <c r="BC61" s="88">
        <f t="shared" si="71"/>
        <v>0</v>
      </c>
      <c r="BD61" s="89"/>
      <c r="BE61" s="88">
        <f t="shared" si="72"/>
        <v>0</v>
      </c>
      <c r="BF61" s="88">
        <f t="shared" si="73"/>
        <v>0</v>
      </c>
      <c r="BG61" s="88">
        <f t="shared" si="74"/>
        <v>0</v>
      </c>
      <c r="BH61" s="88">
        <f t="shared" si="75"/>
        <v>0</v>
      </c>
      <c r="BI61" s="88"/>
      <c r="BJ61" s="211">
        <f t="shared" si="63"/>
        <v>0</v>
      </c>
      <c r="BK61" s="211">
        <f t="shared" si="64"/>
        <v>0</v>
      </c>
      <c r="BL61" s="211">
        <f t="shared" si="65"/>
        <v>0</v>
      </c>
      <c r="BM61" s="211">
        <f t="shared" si="66"/>
        <v>0</v>
      </c>
      <c r="BN61" s="87"/>
      <c r="BO61" s="88">
        <f t="shared" si="76"/>
        <v>0</v>
      </c>
      <c r="BP61" s="88">
        <f t="shared" si="77"/>
        <v>0</v>
      </c>
      <c r="BQ61" s="88">
        <f t="shared" si="67"/>
        <v>0</v>
      </c>
    </row>
    <row r="62" spans="2:69" ht="15.5" thickTop="1" thickBot="1" x14ac:dyDescent="0.4">
      <c r="B62" s="17" t="s">
        <v>115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6113.4570000000003</v>
      </c>
      <c r="X62" s="50">
        <v>7027.67</v>
      </c>
      <c r="Y62" s="50">
        <v>5959.7560000000003</v>
      </c>
      <c r="Z62" s="50">
        <v>8532.2960000000003</v>
      </c>
      <c r="AA62" s="50">
        <v>21806.052239697219</v>
      </c>
      <c r="AB62" s="50">
        <v>24271.952000000001</v>
      </c>
      <c r="AC62" s="50">
        <v>17139.78</v>
      </c>
      <c r="AD62" s="50">
        <v>13443.493</v>
      </c>
      <c r="AE62" s="50">
        <v>12919.721470983983</v>
      </c>
      <c r="AF62" s="50">
        <v>13868.042011774</v>
      </c>
      <c r="AG62" s="50">
        <v>13925.561396130979</v>
      </c>
      <c r="AH62" s="50">
        <v>14225.167367535949</v>
      </c>
      <c r="AI62" s="50">
        <v>14514.750210261107</v>
      </c>
      <c r="AJ62" s="50">
        <v>15141.569386039018</v>
      </c>
      <c r="AK62" s="50">
        <v>16891.504121110007</v>
      </c>
      <c r="AL62" s="50">
        <v>17201.078000000001</v>
      </c>
      <c r="AM62" s="50">
        <v>13221.574432296038</v>
      </c>
      <c r="AN62" s="50">
        <v>12343.537569386006</v>
      </c>
      <c r="AO62" s="50">
        <v>22277.186896551102</v>
      </c>
      <c r="AP62" s="50">
        <v>19986.049104289352</v>
      </c>
      <c r="AQ62" s="50">
        <v>24887.392607232927</v>
      </c>
      <c r="AR62" s="50">
        <v>28030.219806560875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Z62" s="88">
        <f t="shared" si="68"/>
        <v>0</v>
      </c>
      <c r="BA62" s="88">
        <f t="shared" si="69"/>
        <v>0</v>
      </c>
      <c r="BB62" s="88">
        <f t="shared" si="70"/>
        <v>6113.4570000000003</v>
      </c>
      <c r="BC62" s="88">
        <f t="shared" si="71"/>
        <v>21519.722000000002</v>
      </c>
      <c r="BD62" s="89"/>
      <c r="BE62" s="88">
        <f t="shared" si="72"/>
        <v>63217.784239697219</v>
      </c>
      <c r="BF62" s="88">
        <f t="shared" si="73"/>
        <v>40231.256482757984</v>
      </c>
      <c r="BG62" s="88">
        <f t="shared" si="74"/>
        <v>42665.478973928039</v>
      </c>
      <c r="BH62" s="88">
        <f t="shared" si="75"/>
        <v>49234.151507149028</v>
      </c>
      <c r="BI62" s="88"/>
      <c r="BJ62" s="211">
        <f t="shared" si="63"/>
        <v>47842.298898233144</v>
      </c>
      <c r="BK62" s="211">
        <f t="shared" si="64"/>
        <v>72903.661518083158</v>
      </c>
      <c r="BL62" s="211">
        <f t="shared" si="65"/>
        <v>0</v>
      </c>
      <c r="BM62" s="211">
        <f t="shared" si="66"/>
        <v>0</v>
      </c>
      <c r="BN62" s="87"/>
      <c r="BO62" s="88">
        <f t="shared" si="76"/>
        <v>27633.179000000004</v>
      </c>
      <c r="BP62" s="88">
        <f t="shared" si="77"/>
        <v>195348.67120353226</v>
      </c>
      <c r="BQ62" s="88">
        <f t="shared" si="67"/>
        <v>120745.9604163163</v>
      </c>
    </row>
    <row r="63" spans="2:69" ht="15.5" thickTop="1" thickBot="1" x14ac:dyDescent="0.4">
      <c r="B63" s="17" t="s">
        <v>119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0</v>
      </c>
      <c r="AQ63" s="50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0</v>
      </c>
      <c r="AZ63" s="88">
        <f t="shared" si="68"/>
        <v>0</v>
      </c>
      <c r="BA63" s="88">
        <f t="shared" si="69"/>
        <v>0</v>
      </c>
      <c r="BB63" s="88">
        <f t="shared" si="70"/>
        <v>0</v>
      </c>
      <c r="BC63" s="88">
        <f t="shared" si="71"/>
        <v>0</v>
      </c>
      <c r="BD63" s="89"/>
      <c r="BE63" s="88">
        <f t="shared" si="72"/>
        <v>0</v>
      </c>
      <c r="BF63" s="88">
        <f t="shared" si="73"/>
        <v>0</v>
      </c>
      <c r="BG63" s="88">
        <f t="shared" si="74"/>
        <v>0</v>
      </c>
      <c r="BH63" s="88">
        <f t="shared" si="75"/>
        <v>0</v>
      </c>
      <c r="BI63" s="88"/>
      <c r="BJ63" s="211">
        <f t="shared" si="63"/>
        <v>0</v>
      </c>
      <c r="BK63" s="211">
        <f t="shared" si="64"/>
        <v>0</v>
      </c>
      <c r="BL63" s="211">
        <f t="shared" si="65"/>
        <v>0</v>
      </c>
      <c r="BM63" s="211">
        <f t="shared" si="66"/>
        <v>0</v>
      </c>
      <c r="BN63" s="87"/>
      <c r="BO63" s="88">
        <f t="shared" si="76"/>
        <v>0</v>
      </c>
      <c r="BP63" s="88">
        <f t="shared" si="77"/>
        <v>0</v>
      </c>
      <c r="BQ63" s="88">
        <f t="shared" si="67"/>
        <v>0</v>
      </c>
    </row>
    <row r="64" spans="2:69" ht="15.5" thickTop="1" thickBot="1" x14ac:dyDescent="0.4">
      <c r="B64" s="17" t="s">
        <v>118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Z64" s="88">
        <f t="shared" si="68"/>
        <v>0</v>
      </c>
      <c r="BA64" s="88">
        <f t="shared" si="69"/>
        <v>0</v>
      </c>
      <c r="BB64" s="88">
        <f t="shared" si="70"/>
        <v>0</v>
      </c>
      <c r="BC64" s="88">
        <f t="shared" si="71"/>
        <v>0</v>
      </c>
      <c r="BD64" s="89"/>
      <c r="BE64" s="88">
        <f t="shared" si="72"/>
        <v>0</v>
      </c>
      <c r="BF64" s="88">
        <f t="shared" si="73"/>
        <v>0</v>
      </c>
      <c r="BG64" s="88">
        <f t="shared" si="74"/>
        <v>0</v>
      </c>
      <c r="BH64" s="88">
        <f t="shared" si="75"/>
        <v>0</v>
      </c>
      <c r="BI64" s="88"/>
      <c r="BJ64" s="211">
        <f t="shared" si="63"/>
        <v>0</v>
      </c>
      <c r="BK64" s="211">
        <f t="shared" si="64"/>
        <v>0</v>
      </c>
      <c r="BL64" s="211">
        <f t="shared" si="65"/>
        <v>0</v>
      </c>
      <c r="BM64" s="211">
        <f t="shared" si="66"/>
        <v>0</v>
      </c>
      <c r="BN64" s="87"/>
      <c r="BO64" s="88">
        <f t="shared" si="76"/>
        <v>0</v>
      </c>
      <c r="BP64" s="88">
        <f t="shared" si="77"/>
        <v>0</v>
      </c>
      <c r="BQ64" s="88">
        <f t="shared" si="67"/>
        <v>0</v>
      </c>
    </row>
    <row r="65" spans="2:69" ht="15.5" thickTop="1" thickBot="1" x14ac:dyDescent="0.4">
      <c r="B65" s="17" t="s">
        <v>120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0">
        <v>0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Z65" s="88">
        <f t="shared" si="68"/>
        <v>0</v>
      </c>
      <c r="BA65" s="88">
        <f t="shared" si="69"/>
        <v>0</v>
      </c>
      <c r="BB65" s="88">
        <f t="shared" si="70"/>
        <v>0</v>
      </c>
      <c r="BC65" s="88">
        <f t="shared" si="71"/>
        <v>0</v>
      </c>
      <c r="BD65" s="89"/>
      <c r="BE65" s="88">
        <f t="shared" si="72"/>
        <v>0</v>
      </c>
      <c r="BF65" s="88">
        <f t="shared" si="73"/>
        <v>0</v>
      </c>
      <c r="BG65" s="88">
        <f t="shared" si="74"/>
        <v>0</v>
      </c>
      <c r="BH65" s="88">
        <f t="shared" si="75"/>
        <v>0</v>
      </c>
      <c r="BI65" s="88"/>
      <c r="BJ65" s="211">
        <f t="shared" si="63"/>
        <v>0</v>
      </c>
      <c r="BK65" s="211">
        <f t="shared" si="64"/>
        <v>0</v>
      </c>
      <c r="BL65" s="211">
        <f t="shared" si="65"/>
        <v>0</v>
      </c>
      <c r="BM65" s="211">
        <f t="shared" si="66"/>
        <v>0</v>
      </c>
      <c r="BN65" s="87"/>
      <c r="BO65" s="88">
        <f t="shared" si="76"/>
        <v>0</v>
      </c>
      <c r="BP65" s="88">
        <f t="shared" si="77"/>
        <v>0</v>
      </c>
      <c r="BQ65" s="88">
        <f t="shared" si="67"/>
        <v>0</v>
      </c>
    </row>
    <row r="66" spans="2:69" ht="15" thickTop="1" x14ac:dyDescent="0.35"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223"/>
      <c r="BK66" s="223"/>
      <c r="BL66" s="223"/>
      <c r="BM66" s="223"/>
      <c r="BN66" s="37"/>
      <c r="BO66" s="37"/>
      <c r="BP66" s="37"/>
      <c r="BQ66" s="37"/>
    </row>
    <row r="67" spans="2:69" x14ac:dyDescent="0.35">
      <c r="B67" s="53" t="s">
        <v>16</v>
      </c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223"/>
      <c r="BK67" s="223"/>
      <c r="BL67" s="223"/>
      <c r="BM67" s="223"/>
      <c r="BN67" s="37"/>
      <c r="BO67" s="37"/>
      <c r="BP67" s="37"/>
      <c r="BQ67" s="37"/>
    </row>
    <row r="68" spans="2:69" x14ac:dyDescent="0.35">
      <c r="B68" s="9" t="s">
        <v>17</v>
      </c>
      <c r="C68" s="54">
        <f t="shared" ref="C68:C75" si="78">IF(ISERROR(C58/C$55),0,C58/C$55)</f>
        <v>0</v>
      </c>
      <c r="D68" s="54">
        <f t="shared" ref="D68:AL75" si="79">IF(ISERROR(D58/D$55),0,D58/D$55)</f>
        <v>0</v>
      </c>
      <c r="E68" s="54">
        <f t="shared" si="79"/>
        <v>0</v>
      </c>
      <c r="F68" s="54">
        <f t="shared" si="79"/>
        <v>0</v>
      </c>
      <c r="G68" s="54">
        <f t="shared" si="79"/>
        <v>0</v>
      </c>
      <c r="H68" s="54">
        <f t="shared" si="79"/>
        <v>0</v>
      </c>
      <c r="I68" s="54">
        <f t="shared" si="79"/>
        <v>0</v>
      </c>
      <c r="J68" s="54">
        <f t="shared" si="79"/>
        <v>0</v>
      </c>
      <c r="K68" s="54">
        <f t="shared" si="79"/>
        <v>0</v>
      </c>
      <c r="L68" s="54">
        <f t="shared" si="79"/>
        <v>0</v>
      </c>
      <c r="M68" s="54">
        <f t="shared" si="79"/>
        <v>0</v>
      </c>
      <c r="N68" s="54">
        <f t="shared" si="79"/>
        <v>0</v>
      </c>
      <c r="O68" s="54">
        <f t="shared" si="79"/>
        <v>0</v>
      </c>
      <c r="P68" s="54">
        <f t="shared" si="79"/>
        <v>0</v>
      </c>
      <c r="Q68" s="54">
        <f t="shared" si="79"/>
        <v>0</v>
      </c>
      <c r="R68" s="54">
        <f t="shared" si="79"/>
        <v>0</v>
      </c>
      <c r="S68" s="54">
        <f t="shared" si="79"/>
        <v>0</v>
      </c>
      <c r="T68" s="54">
        <f t="shared" si="79"/>
        <v>0</v>
      </c>
      <c r="U68" s="54">
        <f t="shared" si="79"/>
        <v>0</v>
      </c>
      <c r="V68" s="54">
        <f t="shared" si="79"/>
        <v>0</v>
      </c>
      <c r="W68" s="54">
        <f t="shared" si="79"/>
        <v>0</v>
      </c>
      <c r="X68" s="54">
        <f t="shared" si="79"/>
        <v>0</v>
      </c>
      <c r="Y68" s="54">
        <f t="shared" si="79"/>
        <v>0</v>
      </c>
      <c r="Z68" s="54">
        <f t="shared" si="79"/>
        <v>0</v>
      </c>
      <c r="AA68" s="54">
        <f t="shared" si="79"/>
        <v>0</v>
      </c>
      <c r="AB68" s="54">
        <f t="shared" si="79"/>
        <v>0</v>
      </c>
      <c r="AC68" s="54">
        <f t="shared" si="79"/>
        <v>0</v>
      </c>
      <c r="AD68" s="54">
        <f t="shared" si="79"/>
        <v>0</v>
      </c>
      <c r="AE68" s="54">
        <f t="shared" si="79"/>
        <v>0</v>
      </c>
      <c r="AF68" s="54">
        <f t="shared" si="79"/>
        <v>0</v>
      </c>
      <c r="AG68" s="54">
        <f t="shared" si="79"/>
        <v>0</v>
      </c>
      <c r="AH68" s="54">
        <f t="shared" si="79"/>
        <v>0</v>
      </c>
      <c r="AI68" s="54">
        <f t="shared" si="79"/>
        <v>0</v>
      </c>
      <c r="AJ68" s="54">
        <f t="shared" si="79"/>
        <v>0</v>
      </c>
      <c r="AK68" s="54">
        <f t="shared" si="79"/>
        <v>0</v>
      </c>
      <c r="AL68" s="54">
        <f t="shared" si="79"/>
        <v>0</v>
      </c>
      <c r="AM68" s="54">
        <f t="shared" ref="AM68:AX74" si="80">IF(ISERROR(AM58/AM$55),0,AM58/AM$55)</f>
        <v>0</v>
      </c>
      <c r="AN68" s="54">
        <f t="shared" si="80"/>
        <v>0</v>
      </c>
      <c r="AO68" s="54">
        <f t="shared" si="80"/>
        <v>0</v>
      </c>
      <c r="AP68" s="54">
        <f t="shared" si="80"/>
        <v>0</v>
      </c>
      <c r="AQ68" s="54">
        <f t="shared" si="80"/>
        <v>0</v>
      </c>
      <c r="AR68" s="54">
        <f t="shared" si="80"/>
        <v>0</v>
      </c>
      <c r="AS68" s="54">
        <f t="shared" si="80"/>
        <v>0</v>
      </c>
      <c r="AT68" s="54">
        <f t="shared" si="80"/>
        <v>0</v>
      </c>
      <c r="AU68" s="54">
        <f t="shared" si="80"/>
        <v>0</v>
      </c>
      <c r="AV68" s="54">
        <f t="shared" si="80"/>
        <v>0</v>
      </c>
      <c r="AW68" s="54">
        <f t="shared" si="80"/>
        <v>0</v>
      </c>
      <c r="AX68" s="54">
        <f t="shared" si="80"/>
        <v>0</v>
      </c>
      <c r="AY68" s="54"/>
      <c r="AZ68" s="54">
        <f>IF(ISERROR(AZ58/AZ$55),0,AZ58/AZ$55)</f>
        <v>0</v>
      </c>
      <c r="BA68" s="54">
        <f>IF(ISERROR(BA58/BA$55),0,BA58/BA$55)</f>
        <v>0</v>
      </c>
      <c r="BB68" s="54">
        <f>IF(ISERROR(BB58/BB$55),0,BB58/BB$55)</f>
        <v>0</v>
      </c>
      <c r="BC68" s="54">
        <f>IF(ISERROR(BC58/BC$55),0,BC58/BC$55)</f>
        <v>0</v>
      </c>
      <c r="BD68" s="37"/>
      <c r="BE68" s="54">
        <f>IF(ISERROR(BE58/BE$55),0,BE58/BE$55)</f>
        <v>0</v>
      </c>
      <c r="BF68" s="54">
        <f>IF(ISERROR(BF58/BF$55),0,BF58/BF$55)</f>
        <v>0</v>
      </c>
      <c r="BG68" s="54">
        <f>IF(ISERROR(BG58/BG$55),0,BG58/BG$55)</f>
        <v>0</v>
      </c>
      <c r="BH68" s="54">
        <f>IF(ISERROR(BH58/BH$55),0,BH58/BH$55)</f>
        <v>0</v>
      </c>
      <c r="BI68" s="54"/>
      <c r="BJ68" s="224">
        <f>IF(ISERROR(BJ58/BJ$55),0,BJ58/BJ$55)</f>
        <v>0</v>
      </c>
      <c r="BK68" s="224">
        <f>IF(ISERROR(BK58/BK$55),0,BK58/BK$55)</f>
        <v>0</v>
      </c>
      <c r="BL68" s="224">
        <f>IF(ISERROR(BL58/BL$55),0,BL58/BL$55)</f>
        <v>0</v>
      </c>
      <c r="BM68" s="224">
        <f>IF(ISERROR(BM58/BM$55),0,BM58/BM$55)</f>
        <v>0</v>
      </c>
      <c r="BN68" s="37"/>
      <c r="BO68" s="54">
        <f>IF(ISERROR(BO58/BO$55),0,BO58/BO$55)</f>
        <v>0</v>
      </c>
      <c r="BP68" s="54">
        <f t="shared" ref="BP68:BQ75" si="81">IF(ISERROR(BP58/BP$55),0,BP58/BP$55)</f>
        <v>0</v>
      </c>
      <c r="BQ68" s="54">
        <f t="shared" si="81"/>
        <v>0</v>
      </c>
    </row>
    <row r="69" spans="2:69" x14ac:dyDescent="0.35">
      <c r="B69" s="9" t="s">
        <v>18</v>
      </c>
      <c r="C69" s="54">
        <f t="shared" si="78"/>
        <v>0</v>
      </c>
      <c r="D69" s="54">
        <f t="shared" ref="D69:R69" si="82">IF(ISERROR(D59/D$55),0,D59/D$55)</f>
        <v>0</v>
      </c>
      <c r="E69" s="54">
        <f t="shared" si="82"/>
        <v>0</v>
      </c>
      <c r="F69" s="54">
        <f t="shared" si="82"/>
        <v>0</v>
      </c>
      <c r="G69" s="54">
        <f t="shared" si="82"/>
        <v>0</v>
      </c>
      <c r="H69" s="54">
        <f t="shared" si="82"/>
        <v>0</v>
      </c>
      <c r="I69" s="54">
        <f t="shared" si="82"/>
        <v>0</v>
      </c>
      <c r="J69" s="54">
        <f t="shared" si="82"/>
        <v>0</v>
      </c>
      <c r="K69" s="54">
        <f t="shared" si="82"/>
        <v>0</v>
      </c>
      <c r="L69" s="54">
        <f t="shared" si="82"/>
        <v>0</v>
      </c>
      <c r="M69" s="54">
        <f t="shared" si="82"/>
        <v>0</v>
      </c>
      <c r="N69" s="54">
        <f t="shared" si="82"/>
        <v>0</v>
      </c>
      <c r="O69" s="54">
        <f t="shared" si="82"/>
        <v>0</v>
      </c>
      <c r="P69" s="54">
        <f t="shared" si="82"/>
        <v>0</v>
      </c>
      <c r="Q69" s="54">
        <f t="shared" si="82"/>
        <v>0</v>
      </c>
      <c r="R69" s="54">
        <f t="shared" si="82"/>
        <v>0</v>
      </c>
      <c r="S69" s="54">
        <f t="shared" si="79"/>
        <v>0</v>
      </c>
      <c r="T69" s="54">
        <f t="shared" si="79"/>
        <v>0</v>
      </c>
      <c r="U69" s="54">
        <f t="shared" si="79"/>
        <v>0</v>
      </c>
      <c r="V69" s="54">
        <f t="shared" si="79"/>
        <v>0</v>
      </c>
      <c r="W69" s="54">
        <f t="shared" si="79"/>
        <v>0.85988587475803835</v>
      </c>
      <c r="X69" s="54">
        <f t="shared" si="79"/>
        <v>0.85018138509001584</v>
      </c>
      <c r="Y69" s="54">
        <f t="shared" si="79"/>
        <v>0.86307375340958858</v>
      </c>
      <c r="Z69" s="54">
        <f t="shared" si="79"/>
        <v>0.85619349318333338</v>
      </c>
      <c r="AA69" s="54">
        <f t="shared" si="79"/>
        <v>0.82059398890407642</v>
      </c>
      <c r="AB69" s="54">
        <f t="shared" si="79"/>
        <v>0.81542736160431117</v>
      </c>
      <c r="AC69" s="54">
        <f t="shared" si="79"/>
        <v>0.82499345813969771</v>
      </c>
      <c r="AD69" s="54">
        <f t="shared" si="79"/>
        <v>0.82714174859871925</v>
      </c>
      <c r="AE69" s="54">
        <f t="shared" si="79"/>
        <v>0.82485754415130264</v>
      </c>
      <c r="AF69" s="54">
        <f t="shared" si="79"/>
        <v>0.82381008975907588</v>
      </c>
      <c r="AG69" s="54">
        <f t="shared" si="79"/>
        <v>0.82366616762454337</v>
      </c>
      <c r="AH69" s="54">
        <f t="shared" si="79"/>
        <v>0.82088405167309419</v>
      </c>
      <c r="AI69" s="54">
        <f t="shared" si="79"/>
        <v>0.8218566094013241</v>
      </c>
      <c r="AJ69" s="54">
        <f t="shared" si="79"/>
        <v>0.82390859945245687</v>
      </c>
      <c r="AK69" s="54">
        <f t="shared" si="79"/>
        <v>0.81683155619943082</v>
      </c>
      <c r="AL69" s="54">
        <f t="shared" si="79"/>
        <v>0.82677414039248442</v>
      </c>
      <c r="AM69" s="54">
        <f t="shared" si="80"/>
        <v>0.8184074710745225</v>
      </c>
      <c r="AN69" s="54">
        <f t="shared" si="80"/>
        <v>0.82249590186316601</v>
      </c>
      <c r="AO69" s="54">
        <f t="shared" si="80"/>
        <v>0.86578767472951701</v>
      </c>
      <c r="AP69" s="54">
        <f t="shared" si="80"/>
        <v>0.94446368128817804</v>
      </c>
      <c r="AQ69" s="54">
        <f t="shared" si="80"/>
        <v>0.9541615983325652</v>
      </c>
      <c r="AR69" s="54">
        <f t="shared" si="80"/>
        <v>0.95413246398836815</v>
      </c>
      <c r="AS69" s="54">
        <f t="shared" si="80"/>
        <v>0</v>
      </c>
      <c r="AT69" s="54">
        <f t="shared" si="80"/>
        <v>0</v>
      </c>
      <c r="AU69" s="54">
        <f t="shared" si="80"/>
        <v>0</v>
      </c>
      <c r="AV69" s="54">
        <f t="shared" si="80"/>
        <v>0</v>
      </c>
      <c r="AW69" s="54">
        <f t="shared" si="80"/>
        <v>0</v>
      </c>
      <c r="AX69" s="54">
        <f t="shared" si="80"/>
        <v>0</v>
      </c>
      <c r="AZ69" s="54">
        <f t="shared" ref="AZ69:BC75" si="83">IF(ISERROR(AZ59/AZ$55),0,AZ59/AZ$55)</f>
        <v>0</v>
      </c>
      <c r="BA69" s="54">
        <f t="shared" si="83"/>
        <v>0</v>
      </c>
      <c r="BB69" s="54">
        <f t="shared" si="83"/>
        <v>0</v>
      </c>
      <c r="BC69" s="54">
        <f t="shared" si="83"/>
        <v>0.85659495007874531</v>
      </c>
      <c r="BD69" s="37"/>
      <c r="BE69" s="54">
        <f t="shared" ref="BE69:BH75" si="84">IF(ISERROR(BE59/BE$55),0,BE59/BE$55)</f>
        <v>0.82067101259946629</v>
      </c>
      <c r="BF69" s="54">
        <f t="shared" si="84"/>
        <v>0.82519452773085322</v>
      </c>
      <c r="BG69" s="54">
        <f t="shared" si="84"/>
        <v>0.82213401545382625</v>
      </c>
      <c r="BH69" s="54">
        <f t="shared" si="84"/>
        <v>0.82285572834621135</v>
      </c>
      <c r="BI69" s="54"/>
      <c r="BJ69" s="224">
        <f t="shared" ref="BJ69:BM75" si="85">IF(ISERROR(BJ59/BJ$55),0,BJ59/BJ$55)</f>
        <v>0.83812749487503857</v>
      </c>
      <c r="BK69" s="224">
        <f t="shared" si="85"/>
        <v>0.95169782524991631</v>
      </c>
      <c r="BL69" s="224">
        <f t="shared" si="85"/>
        <v>0</v>
      </c>
      <c r="BM69" s="224">
        <f t="shared" si="85"/>
        <v>0</v>
      </c>
      <c r="BN69" s="37"/>
      <c r="BO69" s="54">
        <f t="shared" ref="BO69:BP75" si="86">IF(ISERROR(BO59/BO$55),0,BO59/BO$55)</f>
        <v>1.0290336965563824</v>
      </c>
      <c r="BP69" s="54">
        <f t="shared" si="86"/>
        <v>0.82282470879696812</v>
      </c>
      <c r="BQ69" s="54">
        <f t="shared" si="81"/>
        <v>0.88846241313354779</v>
      </c>
    </row>
    <row r="70" spans="2:69" x14ac:dyDescent="0.35">
      <c r="B70" s="10" t="s">
        <v>19</v>
      </c>
      <c r="C70" s="54">
        <f t="shared" si="78"/>
        <v>0</v>
      </c>
      <c r="D70" s="54">
        <f t="shared" si="79"/>
        <v>0</v>
      </c>
      <c r="E70" s="54">
        <f t="shared" si="79"/>
        <v>0</v>
      </c>
      <c r="F70" s="54">
        <f t="shared" si="79"/>
        <v>0</v>
      </c>
      <c r="G70" s="54">
        <f t="shared" si="79"/>
        <v>0</v>
      </c>
      <c r="H70" s="54">
        <f t="shared" si="79"/>
        <v>0</v>
      </c>
      <c r="I70" s="54">
        <f t="shared" si="79"/>
        <v>0</v>
      </c>
      <c r="J70" s="54">
        <f t="shared" si="79"/>
        <v>0</v>
      </c>
      <c r="K70" s="54">
        <f t="shared" si="79"/>
        <v>0</v>
      </c>
      <c r="L70" s="54">
        <f t="shared" si="79"/>
        <v>0</v>
      </c>
      <c r="M70" s="54">
        <f t="shared" si="79"/>
        <v>0</v>
      </c>
      <c r="N70" s="54">
        <f t="shared" si="79"/>
        <v>0</v>
      </c>
      <c r="O70" s="54">
        <f t="shared" si="79"/>
        <v>0</v>
      </c>
      <c r="P70" s="54">
        <f t="shared" si="79"/>
        <v>0</v>
      </c>
      <c r="Q70" s="54">
        <f t="shared" si="79"/>
        <v>0</v>
      </c>
      <c r="R70" s="54">
        <f t="shared" si="79"/>
        <v>0</v>
      </c>
      <c r="S70" s="54">
        <f t="shared" si="79"/>
        <v>0</v>
      </c>
      <c r="T70" s="54">
        <f t="shared" si="79"/>
        <v>0</v>
      </c>
      <c r="U70" s="54">
        <f t="shared" si="79"/>
        <v>0</v>
      </c>
      <c r="V70" s="54">
        <f t="shared" si="79"/>
        <v>0</v>
      </c>
      <c r="W70" s="54">
        <f t="shared" si="79"/>
        <v>0.11171607540157744</v>
      </c>
      <c r="X70" s="54">
        <f t="shared" si="79"/>
        <v>0.12437178214207108</v>
      </c>
      <c r="Y70" s="54">
        <f t="shared" si="79"/>
        <v>0.11731930468950434</v>
      </c>
      <c r="Z70" s="54">
        <f t="shared" si="79"/>
        <v>0.12651271426956281</v>
      </c>
      <c r="AA70" s="54">
        <f t="shared" si="79"/>
        <v>0.13507575065571562</v>
      </c>
      <c r="AB70" s="54">
        <f t="shared" si="79"/>
        <v>0.14099634174901748</v>
      </c>
      <c r="AC70" s="54">
        <f t="shared" si="79"/>
        <v>0.14996569045212793</v>
      </c>
      <c r="AD70" s="54">
        <f t="shared" si="79"/>
        <v>0.15433393665845968</v>
      </c>
      <c r="AE70" s="54">
        <f t="shared" si="79"/>
        <v>0.15902409372959533</v>
      </c>
      <c r="AF70" s="54">
        <f t="shared" si="79"/>
        <v>0.15939293438525029</v>
      </c>
      <c r="AG70" s="54">
        <f t="shared" si="79"/>
        <v>0.16125922230374179</v>
      </c>
      <c r="AH70" s="54">
        <f t="shared" si="79"/>
        <v>0.16372040991514725</v>
      </c>
      <c r="AI70" s="54">
        <f t="shared" si="79"/>
        <v>0.16268213776887852</v>
      </c>
      <c r="AJ70" s="54">
        <f t="shared" si="79"/>
        <v>0.15845829828314692</v>
      </c>
      <c r="AK70" s="54">
        <f t="shared" si="79"/>
        <v>0.16185140895637845</v>
      </c>
      <c r="AL70" s="54">
        <f t="shared" si="79"/>
        <v>0.15580699213137092</v>
      </c>
      <c r="AM70" s="54">
        <f t="shared" si="80"/>
        <v>0.16049308446191698</v>
      </c>
      <c r="AN70" s="54">
        <f t="shared" si="80"/>
        <v>0.15989025838962864</v>
      </c>
      <c r="AO70" s="54">
        <f t="shared" si="80"/>
        <v>0.10777951076954814</v>
      </c>
      <c r="AP70" s="54">
        <f t="shared" si="80"/>
        <v>9.7830507111918326E-3</v>
      </c>
      <c r="AQ70" s="54">
        <f t="shared" si="80"/>
        <v>5.0713639197563524E-3</v>
      </c>
      <c r="AR70" s="54">
        <f t="shared" si="80"/>
        <v>4.6566121184801693E-3</v>
      </c>
      <c r="AS70" s="54">
        <f t="shared" si="80"/>
        <v>0</v>
      </c>
      <c r="AT70" s="54">
        <f t="shared" si="80"/>
        <v>0</v>
      </c>
      <c r="AU70" s="54">
        <f t="shared" si="80"/>
        <v>0</v>
      </c>
      <c r="AV70" s="54">
        <f t="shared" si="80"/>
        <v>0</v>
      </c>
      <c r="AW70" s="54">
        <f t="shared" si="80"/>
        <v>0</v>
      </c>
      <c r="AX70" s="54">
        <f t="shared" si="80"/>
        <v>0</v>
      </c>
      <c r="AZ70" s="54">
        <f t="shared" si="83"/>
        <v>0</v>
      </c>
      <c r="BA70" s="54">
        <f t="shared" si="83"/>
        <v>0</v>
      </c>
      <c r="BB70" s="54">
        <f t="shared" si="83"/>
        <v>0</v>
      </c>
      <c r="BC70" s="54">
        <f t="shared" si="83"/>
        <v>0.12335883629988169</v>
      </c>
      <c r="BD70" s="37"/>
      <c r="BE70" s="54">
        <f t="shared" si="84"/>
        <v>0.14285799460428308</v>
      </c>
      <c r="BF70" s="54">
        <f t="shared" si="84"/>
        <v>0.15770690199341317</v>
      </c>
      <c r="BG70" s="54">
        <f t="shared" si="84"/>
        <v>0.16255469918613746</v>
      </c>
      <c r="BH70" s="54">
        <f t="shared" si="84"/>
        <v>0.15848502693947991</v>
      </c>
      <c r="BI70" s="54"/>
      <c r="BJ70" s="224">
        <f t="shared" si="85"/>
        <v>0.13982742482083377</v>
      </c>
      <c r="BK70" s="224">
        <f t="shared" si="85"/>
        <v>6.0995005038748818E-3</v>
      </c>
      <c r="BL70" s="224">
        <f t="shared" si="85"/>
        <v>0</v>
      </c>
      <c r="BM70" s="224">
        <f t="shared" si="85"/>
        <v>0</v>
      </c>
      <c r="BN70" s="37"/>
      <c r="BO70" s="54">
        <f t="shared" si="86"/>
        <v>0.14576201859319463</v>
      </c>
      <c r="BP70" s="54">
        <f t="shared" si="86"/>
        <v>0.15663692871239099</v>
      </c>
      <c r="BQ70" s="54">
        <f t="shared" si="81"/>
        <v>8.0558563691737389E-2</v>
      </c>
    </row>
    <row r="71" spans="2:69" x14ac:dyDescent="0.35">
      <c r="B71" s="17" t="s">
        <v>20</v>
      </c>
      <c r="C71" s="54">
        <f t="shared" si="78"/>
        <v>0</v>
      </c>
      <c r="D71" s="54">
        <f t="shared" si="79"/>
        <v>0</v>
      </c>
      <c r="E71" s="54">
        <f t="shared" si="79"/>
        <v>0</v>
      </c>
      <c r="F71" s="54">
        <f t="shared" si="79"/>
        <v>0</v>
      </c>
      <c r="G71" s="54">
        <f t="shared" si="79"/>
        <v>0</v>
      </c>
      <c r="H71" s="54">
        <f t="shared" si="79"/>
        <v>0</v>
      </c>
      <c r="I71" s="54">
        <f t="shared" si="79"/>
        <v>0</v>
      </c>
      <c r="J71" s="54">
        <f t="shared" si="79"/>
        <v>0</v>
      </c>
      <c r="K71" s="54">
        <f t="shared" si="79"/>
        <v>0</v>
      </c>
      <c r="L71" s="54">
        <f t="shared" si="79"/>
        <v>0</v>
      </c>
      <c r="M71" s="54">
        <f t="shared" si="79"/>
        <v>0</v>
      </c>
      <c r="N71" s="54">
        <f t="shared" si="79"/>
        <v>0</v>
      </c>
      <c r="O71" s="54">
        <f t="shared" si="79"/>
        <v>0</v>
      </c>
      <c r="P71" s="54">
        <f t="shared" si="79"/>
        <v>0</v>
      </c>
      <c r="Q71" s="54">
        <f t="shared" si="79"/>
        <v>0</v>
      </c>
      <c r="R71" s="54">
        <f t="shared" si="79"/>
        <v>0</v>
      </c>
      <c r="S71" s="54">
        <f t="shared" si="79"/>
        <v>0</v>
      </c>
      <c r="T71" s="54">
        <f t="shared" si="79"/>
        <v>0</v>
      </c>
      <c r="U71" s="54">
        <f t="shared" si="79"/>
        <v>0</v>
      </c>
      <c r="V71" s="54">
        <f t="shared" si="79"/>
        <v>0</v>
      </c>
      <c r="W71" s="54">
        <f t="shared" si="79"/>
        <v>0</v>
      </c>
      <c r="X71" s="54">
        <f t="shared" si="79"/>
        <v>0</v>
      </c>
      <c r="Y71" s="54">
        <f t="shared" si="79"/>
        <v>0</v>
      </c>
      <c r="Z71" s="54">
        <f t="shared" si="79"/>
        <v>0</v>
      </c>
      <c r="AA71" s="54">
        <f t="shared" si="79"/>
        <v>0</v>
      </c>
      <c r="AB71" s="54">
        <f t="shared" si="79"/>
        <v>0</v>
      </c>
      <c r="AC71" s="54">
        <f t="shared" si="79"/>
        <v>0</v>
      </c>
      <c r="AD71" s="54">
        <f t="shared" si="79"/>
        <v>0</v>
      </c>
      <c r="AE71" s="54">
        <f t="shared" si="79"/>
        <v>0</v>
      </c>
      <c r="AF71" s="54">
        <f t="shared" si="79"/>
        <v>0</v>
      </c>
      <c r="AG71" s="54">
        <f t="shared" si="79"/>
        <v>0</v>
      </c>
      <c r="AH71" s="54">
        <f t="shared" si="79"/>
        <v>0</v>
      </c>
      <c r="AI71" s="54">
        <f t="shared" si="79"/>
        <v>0</v>
      </c>
      <c r="AJ71" s="54">
        <f t="shared" si="79"/>
        <v>0</v>
      </c>
      <c r="AK71" s="54">
        <f t="shared" si="79"/>
        <v>0</v>
      </c>
      <c r="AL71" s="54">
        <f t="shared" si="79"/>
        <v>0</v>
      </c>
      <c r="AM71" s="54">
        <f t="shared" si="80"/>
        <v>0</v>
      </c>
      <c r="AN71" s="54">
        <f t="shared" si="80"/>
        <v>0</v>
      </c>
      <c r="AO71" s="54">
        <f t="shared" si="80"/>
        <v>0</v>
      </c>
      <c r="AP71" s="54">
        <f t="shared" si="80"/>
        <v>0</v>
      </c>
      <c r="AQ71" s="54">
        <f t="shared" si="80"/>
        <v>0</v>
      </c>
      <c r="AR71" s="54">
        <f t="shared" si="80"/>
        <v>0</v>
      </c>
      <c r="AS71" s="54">
        <f t="shared" si="80"/>
        <v>0</v>
      </c>
      <c r="AT71" s="54">
        <f t="shared" si="80"/>
        <v>0</v>
      </c>
      <c r="AU71" s="54">
        <f t="shared" si="80"/>
        <v>0</v>
      </c>
      <c r="AV71" s="54">
        <f t="shared" si="80"/>
        <v>0</v>
      </c>
      <c r="AW71" s="54">
        <f t="shared" si="80"/>
        <v>0</v>
      </c>
      <c r="AX71" s="54">
        <f t="shared" si="80"/>
        <v>0</v>
      </c>
      <c r="AZ71" s="54">
        <f t="shared" si="83"/>
        <v>0</v>
      </c>
      <c r="BA71" s="54">
        <f t="shared" si="83"/>
        <v>0</v>
      </c>
      <c r="BB71" s="54">
        <f t="shared" si="83"/>
        <v>0</v>
      </c>
      <c r="BC71" s="54">
        <f t="shared" si="83"/>
        <v>0</v>
      </c>
      <c r="BD71" s="37"/>
      <c r="BE71" s="54">
        <f t="shared" si="84"/>
        <v>0</v>
      </c>
      <c r="BF71" s="54">
        <f t="shared" si="84"/>
        <v>0</v>
      </c>
      <c r="BG71" s="54">
        <f t="shared" si="84"/>
        <v>0</v>
      </c>
      <c r="BH71" s="54">
        <f t="shared" si="84"/>
        <v>0</v>
      </c>
      <c r="BI71" s="54"/>
      <c r="BJ71" s="224">
        <f t="shared" si="85"/>
        <v>0</v>
      </c>
      <c r="BK71" s="224">
        <f t="shared" si="85"/>
        <v>0</v>
      </c>
      <c r="BL71" s="224">
        <f t="shared" si="85"/>
        <v>0</v>
      </c>
      <c r="BM71" s="224">
        <f t="shared" si="85"/>
        <v>0</v>
      </c>
      <c r="BN71" s="37"/>
      <c r="BO71" s="54">
        <f t="shared" si="86"/>
        <v>0</v>
      </c>
      <c r="BP71" s="54">
        <f t="shared" si="86"/>
        <v>0</v>
      </c>
      <c r="BQ71" s="54">
        <f t="shared" si="81"/>
        <v>0</v>
      </c>
    </row>
    <row r="72" spans="2:69" x14ac:dyDescent="0.35">
      <c r="B72" s="17" t="s">
        <v>21</v>
      </c>
      <c r="C72" s="54">
        <f t="shared" si="78"/>
        <v>0</v>
      </c>
      <c r="D72" s="54">
        <f t="shared" si="79"/>
        <v>0</v>
      </c>
      <c r="E72" s="54">
        <f t="shared" si="79"/>
        <v>0</v>
      </c>
      <c r="F72" s="54">
        <f t="shared" si="79"/>
        <v>0</v>
      </c>
      <c r="G72" s="54">
        <f t="shared" si="79"/>
        <v>0</v>
      </c>
      <c r="H72" s="54">
        <f t="shared" si="79"/>
        <v>0</v>
      </c>
      <c r="I72" s="54">
        <f t="shared" si="79"/>
        <v>0</v>
      </c>
      <c r="J72" s="54">
        <f t="shared" si="79"/>
        <v>0</v>
      </c>
      <c r="K72" s="54">
        <f t="shared" si="79"/>
        <v>0</v>
      </c>
      <c r="L72" s="54">
        <f t="shared" si="79"/>
        <v>0</v>
      </c>
      <c r="M72" s="54">
        <f t="shared" si="79"/>
        <v>0</v>
      </c>
      <c r="N72" s="54">
        <f t="shared" si="79"/>
        <v>0</v>
      </c>
      <c r="O72" s="54">
        <f t="shared" si="79"/>
        <v>0</v>
      </c>
      <c r="P72" s="54">
        <f t="shared" si="79"/>
        <v>0</v>
      </c>
      <c r="Q72" s="54">
        <f t="shared" si="79"/>
        <v>0</v>
      </c>
      <c r="R72" s="54">
        <f t="shared" si="79"/>
        <v>0</v>
      </c>
      <c r="S72" s="54">
        <f t="shared" si="79"/>
        <v>0</v>
      </c>
      <c r="T72" s="54">
        <f t="shared" si="79"/>
        <v>0</v>
      </c>
      <c r="U72" s="54">
        <f t="shared" si="79"/>
        <v>0</v>
      </c>
      <c r="V72" s="54">
        <f t="shared" si="79"/>
        <v>0</v>
      </c>
      <c r="W72" s="54">
        <f t="shared" si="79"/>
        <v>2.8398049840384285E-2</v>
      </c>
      <c r="X72" s="54">
        <f t="shared" si="79"/>
        <v>2.5446832767913138E-2</v>
      </c>
      <c r="Y72" s="54">
        <f t="shared" si="79"/>
        <v>1.9606941900907084E-2</v>
      </c>
      <c r="Z72" s="54">
        <f t="shared" si="79"/>
        <v>1.7293792547103819E-2</v>
      </c>
      <c r="AA72" s="54">
        <f t="shared" si="79"/>
        <v>4.4330260440207984E-2</v>
      </c>
      <c r="AB72" s="54">
        <f t="shared" si="79"/>
        <v>4.3576296646671307E-2</v>
      </c>
      <c r="AC72" s="54">
        <f t="shared" si="79"/>
        <v>2.5040851408174355E-2</v>
      </c>
      <c r="AD72" s="54">
        <f t="shared" si="79"/>
        <v>1.8524314742821017E-2</v>
      </c>
      <c r="AE72" s="54">
        <f t="shared" si="79"/>
        <v>1.6118362119102156E-2</v>
      </c>
      <c r="AF72" s="54">
        <f t="shared" si="79"/>
        <v>1.6796975855673874E-2</v>
      </c>
      <c r="AG72" s="54">
        <f t="shared" si="79"/>
        <v>1.5074610071714994E-2</v>
      </c>
      <c r="AH72" s="54">
        <f t="shared" si="79"/>
        <v>1.5395538411758532E-2</v>
      </c>
      <c r="AI72" s="54">
        <f t="shared" si="79"/>
        <v>1.5461252829797415E-2</v>
      </c>
      <c r="AJ72" s="54">
        <f t="shared" si="79"/>
        <v>1.763310226439627E-2</v>
      </c>
      <c r="AK72" s="54">
        <f t="shared" si="79"/>
        <v>2.1317034844190709E-2</v>
      </c>
      <c r="AL72" s="54">
        <f t="shared" si="79"/>
        <v>1.7418867476144774E-2</v>
      </c>
      <c r="AM72" s="54">
        <f t="shared" si="80"/>
        <v>2.1099444463560685E-2</v>
      </c>
      <c r="AN72" s="54">
        <f t="shared" si="80"/>
        <v>1.7613839747205363E-2</v>
      </c>
      <c r="AO72" s="54">
        <f t="shared" si="80"/>
        <v>2.643281450093489E-2</v>
      </c>
      <c r="AP72" s="54">
        <f t="shared" si="80"/>
        <v>4.5753268000630135E-2</v>
      </c>
      <c r="AQ72" s="54">
        <f t="shared" si="80"/>
        <v>4.0767037747678425E-2</v>
      </c>
      <c r="AR72" s="54">
        <f t="shared" si="80"/>
        <v>4.1210923893151577E-2</v>
      </c>
      <c r="AS72" s="54">
        <f t="shared" si="80"/>
        <v>0</v>
      </c>
      <c r="AT72" s="54">
        <f t="shared" si="80"/>
        <v>0</v>
      </c>
      <c r="AU72" s="54">
        <f t="shared" si="80"/>
        <v>0</v>
      </c>
      <c r="AV72" s="54">
        <f t="shared" si="80"/>
        <v>0</v>
      </c>
      <c r="AW72" s="54">
        <f t="shared" si="80"/>
        <v>0</v>
      </c>
      <c r="AX72" s="54">
        <f t="shared" si="80"/>
        <v>0</v>
      </c>
      <c r="AZ72" s="54">
        <f t="shared" si="83"/>
        <v>0</v>
      </c>
      <c r="BA72" s="54">
        <f t="shared" si="83"/>
        <v>0</v>
      </c>
      <c r="BB72" s="54">
        <f t="shared" si="83"/>
        <v>0</v>
      </c>
      <c r="BC72" s="54">
        <f t="shared" si="83"/>
        <v>2.0046213621373002E-2</v>
      </c>
      <c r="BD72" s="37"/>
      <c r="BE72" s="54">
        <f t="shared" si="84"/>
        <v>3.6470992796250636E-2</v>
      </c>
      <c r="BF72" s="54">
        <f t="shared" si="84"/>
        <v>1.7098570275733704E-2</v>
      </c>
      <c r="BG72" s="54">
        <f t="shared" si="84"/>
        <v>1.5311285360036373E-2</v>
      </c>
      <c r="BH72" s="54">
        <f t="shared" si="84"/>
        <v>1.865924471430876E-2</v>
      </c>
      <c r="BI72" s="54"/>
      <c r="BJ72" s="224">
        <f t="shared" si="85"/>
        <v>2.2045080304127638E-2</v>
      </c>
      <c r="BK72" s="224">
        <f t="shared" si="85"/>
        <v>4.220267424620882E-2</v>
      </c>
      <c r="BL72" s="224">
        <f t="shared" si="85"/>
        <v>0</v>
      </c>
      <c r="BM72" s="224">
        <f t="shared" si="85"/>
        <v>0</v>
      </c>
      <c r="BN72" s="37"/>
      <c r="BO72" s="54">
        <f t="shared" si="86"/>
        <v>2.5741067160237406E-2</v>
      </c>
      <c r="BP72" s="54">
        <f t="shared" si="86"/>
        <v>2.0538362490640928E-2</v>
      </c>
      <c r="BQ72" s="54">
        <f t="shared" si="81"/>
        <v>3.0979023174714872E-2</v>
      </c>
    </row>
    <row r="73" spans="2:69" x14ac:dyDescent="0.35">
      <c r="B73" s="17" t="s">
        <v>22</v>
      </c>
      <c r="C73" s="54">
        <f t="shared" si="78"/>
        <v>0</v>
      </c>
      <c r="D73" s="54">
        <f t="shared" si="79"/>
        <v>0</v>
      </c>
      <c r="E73" s="54">
        <f t="shared" si="79"/>
        <v>0</v>
      </c>
      <c r="F73" s="54">
        <f t="shared" si="79"/>
        <v>0</v>
      </c>
      <c r="G73" s="54">
        <f t="shared" si="79"/>
        <v>0</v>
      </c>
      <c r="H73" s="54">
        <f t="shared" si="79"/>
        <v>0</v>
      </c>
      <c r="I73" s="54">
        <f t="shared" si="79"/>
        <v>0</v>
      </c>
      <c r="J73" s="54">
        <f t="shared" si="79"/>
        <v>0</v>
      </c>
      <c r="K73" s="54">
        <f t="shared" si="79"/>
        <v>0</v>
      </c>
      <c r="L73" s="54">
        <f t="shared" si="79"/>
        <v>0</v>
      </c>
      <c r="M73" s="54">
        <f t="shared" si="79"/>
        <v>0</v>
      </c>
      <c r="N73" s="54">
        <f t="shared" si="79"/>
        <v>0</v>
      </c>
      <c r="O73" s="54">
        <f t="shared" si="79"/>
        <v>0</v>
      </c>
      <c r="P73" s="54">
        <f t="shared" si="79"/>
        <v>0</v>
      </c>
      <c r="Q73" s="54">
        <f t="shared" si="79"/>
        <v>0</v>
      </c>
      <c r="R73" s="54">
        <f t="shared" si="79"/>
        <v>0</v>
      </c>
      <c r="S73" s="54">
        <f t="shared" si="79"/>
        <v>0</v>
      </c>
      <c r="T73" s="54">
        <f t="shared" si="79"/>
        <v>0</v>
      </c>
      <c r="U73" s="54">
        <f t="shared" si="79"/>
        <v>0</v>
      </c>
      <c r="V73" s="54">
        <f t="shared" si="79"/>
        <v>0</v>
      </c>
      <c r="W73" s="54">
        <f t="shared" si="79"/>
        <v>0</v>
      </c>
      <c r="X73" s="54">
        <f t="shared" si="79"/>
        <v>0</v>
      </c>
      <c r="Y73" s="54">
        <f t="shared" si="79"/>
        <v>0</v>
      </c>
      <c r="Z73" s="54">
        <f t="shared" si="79"/>
        <v>0</v>
      </c>
      <c r="AA73" s="54">
        <f t="shared" si="79"/>
        <v>0</v>
      </c>
      <c r="AB73" s="54">
        <f t="shared" si="79"/>
        <v>0</v>
      </c>
      <c r="AC73" s="54">
        <f t="shared" si="79"/>
        <v>0</v>
      </c>
      <c r="AD73" s="54">
        <f t="shared" si="79"/>
        <v>0</v>
      </c>
      <c r="AE73" s="54">
        <f t="shared" si="79"/>
        <v>0</v>
      </c>
      <c r="AF73" s="54">
        <f t="shared" si="79"/>
        <v>0</v>
      </c>
      <c r="AG73" s="54">
        <f t="shared" si="79"/>
        <v>0</v>
      </c>
      <c r="AH73" s="54">
        <f t="shared" si="79"/>
        <v>0</v>
      </c>
      <c r="AI73" s="54">
        <f t="shared" si="79"/>
        <v>0</v>
      </c>
      <c r="AJ73" s="54">
        <f t="shared" si="79"/>
        <v>0</v>
      </c>
      <c r="AK73" s="54">
        <f t="shared" si="79"/>
        <v>0</v>
      </c>
      <c r="AL73" s="54">
        <f t="shared" si="79"/>
        <v>0</v>
      </c>
      <c r="AM73" s="54">
        <f t="shared" si="80"/>
        <v>0</v>
      </c>
      <c r="AN73" s="54">
        <f t="shared" si="80"/>
        <v>0</v>
      </c>
      <c r="AO73" s="54">
        <f t="shared" si="80"/>
        <v>0</v>
      </c>
      <c r="AP73" s="54">
        <f t="shared" si="80"/>
        <v>0</v>
      </c>
      <c r="AQ73" s="54">
        <f t="shared" si="80"/>
        <v>0</v>
      </c>
      <c r="AR73" s="54">
        <f t="shared" si="80"/>
        <v>0</v>
      </c>
      <c r="AS73" s="54">
        <f t="shared" si="80"/>
        <v>0</v>
      </c>
      <c r="AT73" s="54">
        <f t="shared" si="80"/>
        <v>0</v>
      </c>
      <c r="AU73" s="54">
        <f t="shared" si="80"/>
        <v>0</v>
      </c>
      <c r="AV73" s="54">
        <f t="shared" si="80"/>
        <v>0</v>
      </c>
      <c r="AW73" s="54">
        <f t="shared" si="80"/>
        <v>0</v>
      </c>
      <c r="AX73" s="54">
        <f t="shared" si="80"/>
        <v>0</v>
      </c>
      <c r="AZ73" s="54">
        <f t="shared" si="83"/>
        <v>0</v>
      </c>
      <c r="BA73" s="54">
        <f t="shared" si="83"/>
        <v>0</v>
      </c>
      <c r="BB73" s="54">
        <f t="shared" si="83"/>
        <v>0</v>
      </c>
      <c r="BC73" s="54">
        <f t="shared" si="83"/>
        <v>0</v>
      </c>
      <c r="BD73" s="37"/>
      <c r="BE73" s="54">
        <f t="shared" si="84"/>
        <v>0</v>
      </c>
      <c r="BF73" s="54">
        <f t="shared" si="84"/>
        <v>0</v>
      </c>
      <c r="BG73" s="54">
        <f t="shared" si="84"/>
        <v>0</v>
      </c>
      <c r="BH73" s="54">
        <f t="shared" si="84"/>
        <v>0</v>
      </c>
      <c r="BI73" s="54"/>
      <c r="BJ73" s="224">
        <f t="shared" si="85"/>
        <v>0</v>
      </c>
      <c r="BK73" s="224">
        <f t="shared" si="85"/>
        <v>0</v>
      </c>
      <c r="BL73" s="224">
        <f t="shared" si="85"/>
        <v>0</v>
      </c>
      <c r="BM73" s="224">
        <f t="shared" si="85"/>
        <v>0</v>
      </c>
      <c r="BN73" s="37"/>
      <c r="BO73" s="54">
        <f t="shared" si="86"/>
        <v>0</v>
      </c>
      <c r="BP73" s="54">
        <f t="shared" si="86"/>
        <v>0</v>
      </c>
      <c r="BQ73" s="54">
        <f t="shared" si="81"/>
        <v>0</v>
      </c>
    </row>
    <row r="74" spans="2:69" x14ac:dyDescent="0.35">
      <c r="B74" s="17" t="s">
        <v>23</v>
      </c>
      <c r="C74" s="54">
        <f t="shared" si="78"/>
        <v>0</v>
      </c>
      <c r="D74" s="54">
        <f t="shared" si="79"/>
        <v>0</v>
      </c>
      <c r="E74" s="54">
        <f t="shared" si="79"/>
        <v>0</v>
      </c>
      <c r="F74" s="54">
        <f t="shared" si="79"/>
        <v>0</v>
      </c>
      <c r="G74" s="54">
        <f t="shared" si="79"/>
        <v>0</v>
      </c>
      <c r="H74" s="54">
        <f t="shared" si="79"/>
        <v>0</v>
      </c>
      <c r="I74" s="54">
        <f t="shared" si="79"/>
        <v>0</v>
      </c>
      <c r="J74" s="54">
        <f t="shared" si="79"/>
        <v>0</v>
      </c>
      <c r="K74" s="54">
        <f t="shared" si="79"/>
        <v>0</v>
      </c>
      <c r="L74" s="54">
        <f t="shared" si="79"/>
        <v>0</v>
      </c>
      <c r="M74" s="54">
        <f t="shared" si="79"/>
        <v>0</v>
      </c>
      <c r="N74" s="54">
        <f t="shared" si="79"/>
        <v>0</v>
      </c>
      <c r="O74" s="54">
        <f t="shared" si="79"/>
        <v>0</v>
      </c>
      <c r="P74" s="54">
        <f t="shared" si="79"/>
        <v>0</v>
      </c>
      <c r="Q74" s="54">
        <f t="shared" si="79"/>
        <v>0</v>
      </c>
      <c r="R74" s="54">
        <f t="shared" si="79"/>
        <v>0</v>
      </c>
      <c r="S74" s="54">
        <f t="shared" si="79"/>
        <v>0</v>
      </c>
      <c r="T74" s="54">
        <f t="shared" si="79"/>
        <v>0</v>
      </c>
      <c r="U74" s="54">
        <f t="shared" si="79"/>
        <v>0</v>
      </c>
      <c r="V74" s="54">
        <f t="shared" si="79"/>
        <v>0</v>
      </c>
      <c r="W74" s="54">
        <f t="shared" si="79"/>
        <v>0</v>
      </c>
      <c r="X74" s="54">
        <f t="shared" si="79"/>
        <v>0</v>
      </c>
      <c r="Y74" s="54">
        <f t="shared" si="79"/>
        <v>0</v>
      </c>
      <c r="Z74" s="54">
        <f t="shared" si="79"/>
        <v>0</v>
      </c>
      <c r="AA74" s="54">
        <f t="shared" si="79"/>
        <v>0</v>
      </c>
      <c r="AB74" s="54">
        <f t="shared" si="79"/>
        <v>0</v>
      </c>
      <c r="AC74" s="54">
        <f t="shared" si="79"/>
        <v>0</v>
      </c>
      <c r="AD74" s="54">
        <f t="shared" si="79"/>
        <v>0</v>
      </c>
      <c r="AE74" s="54">
        <f t="shared" si="79"/>
        <v>0</v>
      </c>
      <c r="AF74" s="54">
        <f t="shared" si="79"/>
        <v>0</v>
      </c>
      <c r="AG74" s="54">
        <f t="shared" si="79"/>
        <v>0</v>
      </c>
      <c r="AH74" s="54">
        <f t="shared" si="79"/>
        <v>0</v>
      </c>
      <c r="AI74" s="54">
        <f t="shared" si="79"/>
        <v>0</v>
      </c>
      <c r="AJ74" s="54">
        <f t="shared" si="79"/>
        <v>0</v>
      </c>
      <c r="AK74" s="54">
        <f t="shared" si="79"/>
        <v>0</v>
      </c>
      <c r="AL74" s="54">
        <f t="shared" si="79"/>
        <v>0</v>
      </c>
      <c r="AM74" s="54">
        <f t="shared" si="80"/>
        <v>0</v>
      </c>
      <c r="AN74" s="54">
        <f t="shared" si="80"/>
        <v>0</v>
      </c>
      <c r="AO74" s="54">
        <f t="shared" si="80"/>
        <v>0</v>
      </c>
      <c r="AP74" s="54">
        <f t="shared" si="80"/>
        <v>0</v>
      </c>
      <c r="AQ74" s="54">
        <f t="shared" si="80"/>
        <v>0</v>
      </c>
      <c r="AR74" s="54">
        <f t="shared" si="80"/>
        <v>0</v>
      </c>
      <c r="AS74" s="54">
        <f t="shared" si="80"/>
        <v>0</v>
      </c>
      <c r="AT74" s="54">
        <f t="shared" si="80"/>
        <v>0</v>
      </c>
      <c r="AU74" s="54">
        <f t="shared" si="80"/>
        <v>0</v>
      </c>
      <c r="AV74" s="54">
        <f t="shared" si="80"/>
        <v>0</v>
      </c>
      <c r="AW74" s="54">
        <f t="shared" si="80"/>
        <v>0</v>
      </c>
      <c r="AX74" s="54">
        <f t="shared" si="80"/>
        <v>0</v>
      </c>
      <c r="AZ74" s="54">
        <f t="shared" si="83"/>
        <v>0</v>
      </c>
      <c r="BA74" s="54">
        <f t="shared" si="83"/>
        <v>0</v>
      </c>
      <c r="BB74" s="54">
        <f t="shared" si="83"/>
        <v>0</v>
      </c>
      <c r="BC74" s="54">
        <f t="shared" si="83"/>
        <v>0</v>
      </c>
      <c r="BD74" s="37"/>
      <c r="BE74" s="54">
        <f t="shared" si="84"/>
        <v>0</v>
      </c>
      <c r="BF74" s="54">
        <f t="shared" si="84"/>
        <v>0</v>
      </c>
      <c r="BG74" s="54">
        <f t="shared" si="84"/>
        <v>0</v>
      </c>
      <c r="BH74" s="54">
        <f t="shared" si="84"/>
        <v>0</v>
      </c>
      <c r="BI74" s="54"/>
      <c r="BJ74" s="224">
        <f t="shared" si="85"/>
        <v>0</v>
      </c>
      <c r="BK74" s="224">
        <f t="shared" si="85"/>
        <v>0</v>
      </c>
      <c r="BL74" s="224">
        <f t="shared" si="85"/>
        <v>0</v>
      </c>
      <c r="BM74" s="224">
        <f t="shared" si="85"/>
        <v>0</v>
      </c>
      <c r="BN74" s="37"/>
      <c r="BO74" s="54">
        <f t="shared" si="86"/>
        <v>0</v>
      </c>
      <c r="BP74" s="54">
        <f t="shared" si="86"/>
        <v>0</v>
      </c>
      <c r="BQ74" s="54">
        <f t="shared" si="81"/>
        <v>0</v>
      </c>
    </row>
    <row r="75" spans="2:69" x14ac:dyDescent="0.35">
      <c r="B75" s="17" t="s">
        <v>24</v>
      </c>
      <c r="C75" s="54">
        <f t="shared" si="78"/>
        <v>0</v>
      </c>
      <c r="D75" s="54">
        <f t="shared" si="79"/>
        <v>0</v>
      </c>
      <c r="E75" s="54">
        <f t="shared" si="79"/>
        <v>0</v>
      </c>
      <c r="F75" s="54">
        <f t="shared" si="79"/>
        <v>0</v>
      </c>
      <c r="G75" s="54">
        <f t="shared" si="79"/>
        <v>0</v>
      </c>
      <c r="H75" s="54">
        <f t="shared" si="79"/>
        <v>0</v>
      </c>
      <c r="I75" s="54">
        <f t="shared" si="79"/>
        <v>0</v>
      </c>
      <c r="J75" s="54">
        <f t="shared" si="79"/>
        <v>0</v>
      </c>
      <c r="K75" s="54">
        <f t="shared" si="79"/>
        <v>0</v>
      </c>
      <c r="L75" s="54">
        <f t="shared" si="79"/>
        <v>0</v>
      </c>
      <c r="M75" s="54">
        <f t="shared" si="79"/>
        <v>0</v>
      </c>
      <c r="N75" s="54">
        <f t="shared" si="79"/>
        <v>0</v>
      </c>
      <c r="O75" s="54">
        <f t="shared" si="79"/>
        <v>0</v>
      </c>
      <c r="P75" s="54">
        <f t="shared" si="79"/>
        <v>0</v>
      </c>
      <c r="Q75" s="54">
        <f t="shared" si="79"/>
        <v>0</v>
      </c>
      <c r="R75" s="54">
        <f t="shared" si="79"/>
        <v>0</v>
      </c>
      <c r="S75" s="54">
        <f t="shared" si="79"/>
        <v>0</v>
      </c>
      <c r="T75" s="54">
        <f t="shared" si="79"/>
        <v>0</v>
      </c>
      <c r="U75" s="54">
        <f t="shared" si="79"/>
        <v>0</v>
      </c>
      <c r="V75" s="54">
        <f t="shared" si="79"/>
        <v>0</v>
      </c>
      <c r="W75" s="54">
        <f t="shared" si="79"/>
        <v>0</v>
      </c>
      <c r="X75" s="54">
        <f t="shared" si="79"/>
        <v>0</v>
      </c>
      <c r="Y75" s="54">
        <f t="shared" si="79"/>
        <v>0</v>
      </c>
      <c r="Z75" s="54">
        <f t="shared" si="79"/>
        <v>0</v>
      </c>
      <c r="AA75" s="54">
        <f t="shared" si="79"/>
        <v>0</v>
      </c>
      <c r="AB75" s="54">
        <f t="shared" si="79"/>
        <v>0</v>
      </c>
      <c r="AC75" s="54">
        <f t="shared" ref="AC75:AL75" si="87">IF(ISERROR(AC65/AC$55),0,AC65/AC$55)</f>
        <v>0</v>
      </c>
      <c r="AD75" s="54">
        <f t="shared" si="87"/>
        <v>0</v>
      </c>
      <c r="AE75" s="54">
        <f t="shared" si="87"/>
        <v>0</v>
      </c>
      <c r="AF75" s="54">
        <f t="shared" si="87"/>
        <v>0</v>
      </c>
      <c r="AG75" s="54">
        <f t="shared" si="87"/>
        <v>0</v>
      </c>
      <c r="AH75" s="54">
        <f t="shared" si="87"/>
        <v>0</v>
      </c>
      <c r="AI75" s="54">
        <f t="shared" si="87"/>
        <v>0</v>
      </c>
      <c r="AJ75" s="54">
        <f t="shared" si="87"/>
        <v>0</v>
      </c>
      <c r="AK75" s="54">
        <f t="shared" si="87"/>
        <v>0</v>
      </c>
      <c r="AL75" s="54">
        <f t="shared" si="87"/>
        <v>0</v>
      </c>
      <c r="AM75" s="54">
        <f t="shared" ref="AM75:AX75" si="88">IF(ISERROR(AM65/AM$55),0,AM65/AM$55)</f>
        <v>0</v>
      </c>
      <c r="AN75" s="54">
        <f t="shared" si="88"/>
        <v>0</v>
      </c>
      <c r="AO75" s="54">
        <f t="shared" si="88"/>
        <v>0</v>
      </c>
      <c r="AP75" s="54">
        <f t="shared" si="88"/>
        <v>0</v>
      </c>
      <c r="AQ75" s="54">
        <f t="shared" si="88"/>
        <v>0</v>
      </c>
      <c r="AR75" s="54">
        <f t="shared" si="88"/>
        <v>0</v>
      </c>
      <c r="AS75" s="54">
        <f t="shared" si="88"/>
        <v>0</v>
      </c>
      <c r="AT75" s="54">
        <f t="shared" si="88"/>
        <v>0</v>
      </c>
      <c r="AU75" s="54">
        <f t="shared" si="88"/>
        <v>0</v>
      </c>
      <c r="AV75" s="54">
        <f t="shared" si="88"/>
        <v>0</v>
      </c>
      <c r="AW75" s="54">
        <f t="shared" si="88"/>
        <v>0</v>
      </c>
      <c r="AX75" s="54">
        <f t="shared" si="88"/>
        <v>0</v>
      </c>
      <c r="AZ75" s="54">
        <f t="shared" si="83"/>
        <v>0</v>
      </c>
      <c r="BA75" s="54">
        <f t="shared" si="83"/>
        <v>0</v>
      </c>
      <c r="BB75" s="54">
        <f t="shared" si="83"/>
        <v>0</v>
      </c>
      <c r="BC75" s="54">
        <f t="shared" si="83"/>
        <v>0</v>
      </c>
      <c r="BD75" s="37"/>
      <c r="BE75" s="54">
        <f t="shared" si="84"/>
        <v>0</v>
      </c>
      <c r="BF75" s="54">
        <f t="shared" si="84"/>
        <v>0</v>
      </c>
      <c r="BG75" s="54">
        <f t="shared" si="84"/>
        <v>0</v>
      </c>
      <c r="BH75" s="54">
        <f t="shared" si="84"/>
        <v>0</v>
      </c>
      <c r="BI75" s="54"/>
      <c r="BJ75" s="224">
        <f t="shared" si="85"/>
        <v>0</v>
      </c>
      <c r="BK75" s="224">
        <f t="shared" si="85"/>
        <v>0</v>
      </c>
      <c r="BL75" s="224">
        <f t="shared" si="85"/>
        <v>0</v>
      </c>
      <c r="BM75" s="224">
        <f t="shared" si="85"/>
        <v>0</v>
      </c>
      <c r="BN75" s="37"/>
      <c r="BO75" s="54">
        <f t="shared" si="86"/>
        <v>0</v>
      </c>
      <c r="BP75" s="54">
        <f t="shared" si="86"/>
        <v>0</v>
      </c>
      <c r="BQ75" s="54">
        <f t="shared" si="81"/>
        <v>0</v>
      </c>
    </row>
    <row r="78" spans="2:69" ht="15.5" x14ac:dyDescent="0.35">
      <c r="B78" s="56" t="s">
        <v>25</v>
      </c>
      <c r="C78" s="57">
        <f>IF(ISERROR(SUM(C58:C65)/C8),0,(SUM(SUM(C58:C65)/C8)))</f>
        <v>0</v>
      </c>
      <c r="D78" s="57">
        <f t="shared" ref="D78:AL78" si="89">IF(ISERROR(SUM(D58:D65)/D8),0,(SUM(SUM(D58:D65)/D8)))</f>
        <v>0</v>
      </c>
      <c r="E78" s="57">
        <f t="shared" si="89"/>
        <v>0</v>
      </c>
      <c r="F78" s="57">
        <f t="shared" si="89"/>
        <v>0</v>
      </c>
      <c r="G78" s="57">
        <f t="shared" si="89"/>
        <v>0</v>
      </c>
      <c r="H78" s="57">
        <f t="shared" si="89"/>
        <v>0</v>
      </c>
      <c r="I78" s="57">
        <f t="shared" si="89"/>
        <v>0</v>
      </c>
      <c r="J78" s="57">
        <f t="shared" si="89"/>
        <v>0</v>
      </c>
      <c r="K78" s="57">
        <f t="shared" si="89"/>
        <v>0</v>
      </c>
      <c r="L78" s="57">
        <f t="shared" si="89"/>
        <v>0</v>
      </c>
      <c r="M78" s="57">
        <f t="shared" si="89"/>
        <v>0</v>
      </c>
      <c r="N78" s="57">
        <f t="shared" si="89"/>
        <v>0</v>
      </c>
      <c r="O78" s="57">
        <f t="shared" si="89"/>
        <v>0</v>
      </c>
      <c r="P78" s="57">
        <f t="shared" si="89"/>
        <v>0</v>
      </c>
      <c r="Q78" s="57">
        <f t="shared" si="89"/>
        <v>0</v>
      </c>
      <c r="R78" s="57">
        <f t="shared" si="89"/>
        <v>0</v>
      </c>
      <c r="S78" s="57">
        <f t="shared" si="89"/>
        <v>0</v>
      </c>
      <c r="T78" s="57">
        <f t="shared" si="89"/>
        <v>0</v>
      </c>
      <c r="U78" s="57">
        <f t="shared" si="89"/>
        <v>0</v>
      </c>
      <c r="V78" s="57">
        <f t="shared" si="89"/>
        <v>0</v>
      </c>
      <c r="W78" s="57">
        <f t="shared" si="89"/>
        <v>435.99770130306746</v>
      </c>
      <c r="X78" s="57">
        <f t="shared" si="89"/>
        <v>493.60888339979221</v>
      </c>
      <c r="Y78" s="57">
        <f t="shared" si="89"/>
        <v>473.14710199634203</v>
      </c>
      <c r="Z78" s="57">
        <f t="shared" si="89"/>
        <v>632.4147770534081</v>
      </c>
      <c r="AA78" s="57">
        <f t="shared" si="89"/>
        <v>621.29208972133074</v>
      </c>
      <c r="AB78" s="57">
        <f t="shared" si="89"/>
        <v>641.79851637107788</v>
      </c>
      <c r="AC78" s="57">
        <f t="shared" si="89"/>
        <v>680.23284169769829</v>
      </c>
      <c r="AD78" s="57">
        <f t="shared" si="89"/>
        <v>687.95612264727777</v>
      </c>
      <c r="AE78" s="57">
        <f t="shared" si="89"/>
        <v>728.64148707291918</v>
      </c>
      <c r="AF78" s="57">
        <f t="shared" si="89"/>
        <v>708.43756858975303</v>
      </c>
      <c r="AG78" s="57">
        <f t="shared" si="89"/>
        <v>731.51015416800215</v>
      </c>
      <c r="AH78" s="57">
        <f t="shared" si="89"/>
        <v>742.672067110135</v>
      </c>
      <c r="AI78" s="57">
        <f t="shared" si="89"/>
        <v>711.53991402647569</v>
      </c>
      <c r="AJ78" s="57">
        <f t="shared" si="89"/>
        <v>647.03637761311916</v>
      </c>
      <c r="AK78" s="57">
        <f t="shared" si="89"/>
        <v>588.06848074630284</v>
      </c>
      <c r="AL78" s="57">
        <f t="shared" si="89"/>
        <v>704.83940389315239</v>
      </c>
      <c r="AM78" s="57">
        <f t="shared" ref="AM78:AX78" si="90">IF(ISERROR(SUM(AM58:AM65)/AM8),0,(SUM(SUM(AM58:AM65)/AM8)))</f>
        <v>494.57572518920233</v>
      </c>
      <c r="AN78" s="57">
        <f t="shared" si="90"/>
        <v>526.96800915300264</v>
      </c>
      <c r="AO78" s="57">
        <f t="shared" si="90"/>
        <v>606.86914512457452</v>
      </c>
      <c r="AP78" s="57">
        <f t="shared" si="90"/>
        <v>345.98747076857717</v>
      </c>
      <c r="AQ78" s="57">
        <f t="shared" si="90"/>
        <v>444.36622415946238</v>
      </c>
      <c r="AR78" s="57">
        <f t="shared" si="90"/>
        <v>456.96241989963312</v>
      </c>
      <c r="AS78" s="57">
        <f t="shared" si="90"/>
        <v>0</v>
      </c>
      <c r="AT78" s="57">
        <f t="shared" si="90"/>
        <v>0</v>
      </c>
      <c r="AU78" s="57">
        <f t="shared" si="90"/>
        <v>0</v>
      </c>
      <c r="AV78" s="57">
        <f t="shared" si="90"/>
        <v>0</v>
      </c>
      <c r="AW78" s="57">
        <f t="shared" si="90"/>
        <v>0</v>
      </c>
      <c r="AX78" s="57">
        <f t="shared" si="90"/>
        <v>0</v>
      </c>
      <c r="AZ78" s="91">
        <f>AVERAGE(O78:Q78)</f>
        <v>0</v>
      </c>
      <c r="BA78" s="91">
        <f>AVERAGE(R78:T78)</f>
        <v>0</v>
      </c>
      <c r="BB78" s="91">
        <f>AVERAGE(U78:W78)</f>
        <v>145.33256710102248</v>
      </c>
      <c r="BC78" s="91">
        <f>AVERAGE(X78:Z78)</f>
        <v>533.05692081651421</v>
      </c>
      <c r="BE78" s="91">
        <f>AVERAGE(AA78:AC78)</f>
        <v>647.77448259670234</v>
      </c>
      <c r="BF78" s="91">
        <f>AVERAGE(AD78:AF78)</f>
        <v>708.34505943664999</v>
      </c>
      <c r="BG78" s="91">
        <f>AVERAGE(AG78:AI78)</f>
        <v>728.57404510153765</v>
      </c>
      <c r="BH78" s="91">
        <f>AVERAGE(AJ78:AL78)</f>
        <v>646.64808741752483</v>
      </c>
      <c r="BI78" s="199"/>
      <c r="BJ78" s="225">
        <f t="shared" ref="BJ78:BJ86" si="91">AVERAGE(AM78:AO78)</f>
        <v>542.8042931555932</v>
      </c>
      <c r="BK78" s="225">
        <f t="shared" ref="BK78:BK86" si="92">AVERAGE(AP78:AR78)</f>
        <v>415.77203827589091</v>
      </c>
      <c r="BL78" s="225">
        <f t="shared" ref="BL78:BL86" si="93">AVERAGE(AS78:AU78)</f>
        <v>0</v>
      </c>
      <c r="BM78" s="225">
        <f t="shared" ref="BM78:BM86" si="94">AVERAGE(AV78:AX78)</f>
        <v>0</v>
      </c>
      <c r="BO78" s="91">
        <f>AVERAGE(AZ78:BC78)</f>
        <v>169.59737197938418</v>
      </c>
      <c r="BP78" s="91">
        <f>AVERAGE(BE78:BH78)</f>
        <v>682.83541863810376</v>
      </c>
      <c r="BQ78" s="91">
        <f t="shared" ref="BQ78:BQ86" si="95">AVERAGE(BJ78:BM78)</f>
        <v>239.64408285787101</v>
      </c>
    </row>
    <row r="79" spans="2:69" x14ac:dyDescent="0.35">
      <c r="B79" t="s">
        <v>26</v>
      </c>
      <c r="C79" s="58">
        <f t="shared" ref="C79:C86" si="96">IF(ISERROR(C58/C$8),0,(C58/C$8))</f>
        <v>0</v>
      </c>
      <c r="D79" s="58">
        <f t="shared" ref="D79:AL86" si="97">IF(ISERROR(D58/D$8),0,(D58/D$8))</f>
        <v>0</v>
      </c>
      <c r="E79" s="58">
        <f t="shared" si="97"/>
        <v>0</v>
      </c>
      <c r="F79" s="58">
        <f t="shared" si="97"/>
        <v>0</v>
      </c>
      <c r="G79" s="58">
        <f t="shared" si="97"/>
        <v>0</v>
      </c>
      <c r="H79" s="58">
        <f t="shared" si="97"/>
        <v>0</v>
      </c>
      <c r="I79" s="58">
        <f t="shared" si="97"/>
        <v>0</v>
      </c>
      <c r="J79" s="58">
        <f t="shared" si="97"/>
        <v>0</v>
      </c>
      <c r="K79" s="58">
        <f t="shared" si="97"/>
        <v>0</v>
      </c>
      <c r="L79" s="58">
        <f t="shared" si="97"/>
        <v>0</v>
      </c>
      <c r="M79" s="58">
        <f t="shared" si="97"/>
        <v>0</v>
      </c>
      <c r="N79" s="58">
        <f t="shared" si="97"/>
        <v>0</v>
      </c>
      <c r="O79" s="58">
        <f t="shared" si="97"/>
        <v>0</v>
      </c>
      <c r="P79" s="58">
        <f t="shared" si="97"/>
        <v>0</v>
      </c>
      <c r="Q79" s="58">
        <f t="shared" si="97"/>
        <v>0</v>
      </c>
      <c r="R79" s="58">
        <f t="shared" si="97"/>
        <v>0</v>
      </c>
      <c r="S79" s="58">
        <f t="shared" si="97"/>
        <v>0</v>
      </c>
      <c r="T79" s="58">
        <f t="shared" si="97"/>
        <v>0</v>
      </c>
      <c r="U79" s="58">
        <f t="shared" si="97"/>
        <v>0</v>
      </c>
      <c r="V79" s="58">
        <f t="shared" si="97"/>
        <v>0</v>
      </c>
      <c r="W79" s="58">
        <f t="shared" si="97"/>
        <v>0</v>
      </c>
      <c r="X79" s="58">
        <f t="shared" si="97"/>
        <v>0</v>
      </c>
      <c r="Y79" s="58">
        <f t="shared" si="97"/>
        <v>0</v>
      </c>
      <c r="Z79" s="58">
        <f t="shared" si="97"/>
        <v>0</v>
      </c>
      <c r="AA79" s="58">
        <f t="shared" si="97"/>
        <v>0</v>
      </c>
      <c r="AB79" s="58">
        <f t="shared" si="97"/>
        <v>0</v>
      </c>
      <c r="AC79" s="58">
        <f t="shared" si="97"/>
        <v>0</v>
      </c>
      <c r="AD79" s="58">
        <f t="shared" si="97"/>
        <v>0</v>
      </c>
      <c r="AE79" s="58">
        <f t="shared" si="97"/>
        <v>0</v>
      </c>
      <c r="AF79" s="58">
        <f t="shared" si="97"/>
        <v>0</v>
      </c>
      <c r="AG79" s="58">
        <f t="shared" si="97"/>
        <v>0</v>
      </c>
      <c r="AH79" s="58">
        <f t="shared" si="97"/>
        <v>0</v>
      </c>
      <c r="AI79" s="58">
        <f t="shared" si="97"/>
        <v>0</v>
      </c>
      <c r="AJ79" s="58">
        <f t="shared" si="97"/>
        <v>0</v>
      </c>
      <c r="AK79" s="58">
        <f t="shared" si="97"/>
        <v>0</v>
      </c>
      <c r="AL79" s="58">
        <f t="shared" si="97"/>
        <v>0</v>
      </c>
      <c r="AM79" s="58">
        <f t="shared" ref="AM79:AX85" si="98">IF(ISERROR(AM58/AM$8),0,(AM58/AM$8))</f>
        <v>0</v>
      </c>
      <c r="AN79" s="58">
        <f t="shared" si="98"/>
        <v>0</v>
      </c>
      <c r="AO79" s="58">
        <f t="shared" si="98"/>
        <v>0</v>
      </c>
      <c r="AP79" s="58">
        <f t="shared" si="98"/>
        <v>0</v>
      </c>
      <c r="AQ79" s="58">
        <f t="shared" si="98"/>
        <v>0</v>
      </c>
      <c r="AR79" s="58">
        <f t="shared" si="98"/>
        <v>0</v>
      </c>
      <c r="AS79" s="58">
        <f t="shared" si="98"/>
        <v>0</v>
      </c>
      <c r="AT79" s="58">
        <f t="shared" si="98"/>
        <v>0</v>
      </c>
      <c r="AU79" s="58">
        <f t="shared" si="98"/>
        <v>0</v>
      </c>
      <c r="AV79" s="58">
        <f t="shared" si="98"/>
        <v>0</v>
      </c>
      <c r="AW79" s="58">
        <f t="shared" si="98"/>
        <v>0</v>
      </c>
      <c r="AX79" s="58">
        <f t="shared" si="98"/>
        <v>0</v>
      </c>
      <c r="AZ79" s="90">
        <f t="shared" ref="AZ79:AZ86" si="99">AVERAGE(O79:Q79)</f>
        <v>0</v>
      </c>
      <c r="BA79" s="90">
        <f t="shared" ref="BA79:BA86" si="100">AVERAGE(R79:T79)</f>
        <v>0</v>
      </c>
      <c r="BB79" s="90">
        <f t="shared" ref="BB79:BB86" si="101">AVERAGE(U79:W79)</f>
        <v>0</v>
      </c>
      <c r="BC79" s="90">
        <f t="shared" ref="BC79:BC86" si="102">AVERAGE(X79:Z79)</f>
        <v>0</v>
      </c>
      <c r="BE79" s="90">
        <f t="shared" ref="BE79:BE86" si="103">AVERAGE(AA79:AC79)</f>
        <v>0</v>
      </c>
      <c r="BF79" s="90">
        <f t="shared" ref="BF79:BF86" si="104">AVERAGE(AD79:AF79)</f>
        <v>0</v>
      </c>
      <c r="BG79" s="90">
        <f t="shared" ref="BG79:BG86" si="105">AVERAGE(AG79:AI79)</f>
        <v>0</v>
      </c>
      <c r="BH79" s="90">
        <f t="shared" ref="BH79:BH86" si="106">AVERAGE(AJ79:AL79)</f>
        <v>0</v>
      </c>
      <c r="BI79" s="90"/>
      <c r="BJ79" s="226">
        <f t="shared" si="91"/>
        <v>0</v>
      </c>
      <c r="BK79" s="226">
        <f t="shared" si="92"/>
        <v>0</v>
      </c>
      <c r="BL79" s="226">
        <f t="shared" si="93"/>
        <v>0</v>
      </c>
      <c r="BM79" s="226">
        <f t="shared" si="94"/>
        <v>0</v>
      </c>
      <c r="BO79" s="90">
        <f t="shared" ref="BO79:BO86" si="107">AVERAGE(AZ79:BC79)</f>
        <v>0</v>
      </c>
      <c r="BP79" s="90">
        <f t="shared" ref="BP79:BP86" si="108">AVERAGE(BE79:BH79)</f>
        <v>0</v>
      </c>
      <c r="BQ79" s="90">
        <f t="shared" si="95"/>
        <v>0</v>
      </c>
    </row>
    <row r="80" spans="2:69" x14ac:dyDescent="0.35">
      <c r="B80" t="s">
        <v>27</v>
      </c>
      <c r="C80" s="58">
        <f t="shared" si="96"/>
        <v>0</v>
      </c>
      <c r="D80" s="58">
        <f t="shared" ref="D80:R80" si="109">IF(ISERROR(D59/D$8),0,(D59/D$8))</f>
        <v>0</v>
      </c>
      <c r="E80" s="58">
        <f t="shared" si="109"/>
        <v>0</v>
      </c>
      <c r="F80" s="58">
        <f t="shared" si="109"/>
        <v>0</v>
      </c>
      <c r="G80" s="58">
        <f t="shared" si="109"/>
        <v>0</v>
      </c>
      <c r="H80" s="58">
        <f t="shared" si="109"/>
        <v>0</v>
      </c>
      <c r="I80" s="58">
        <f t="shared" si="109"/>
        <v>0</v>
      </c>
      <c r="J80" s="58">
        <f t="shared" si="109"/>
        <v>0</v>
      </c>
      <c r="K80" s="58">
        <f t="shared" si="109"/>
        <v>0</v>
      </c>
      <c r="L80" s="58">
        <f t="shared" si="109"/>
        <v>0</v>
      </c>
      <c r="M80" s="58">
        <f t="shared" si="109"/>
        <v>0</v>
      </c>
      <c r="N80" s="58">
        <f t="shared" si="109"/>
        <v>0</v>
      </c>
      <c r="O80" s="58">
        <f t="shared" si="109"/>
        <v>0</v>
      </c>
      <c r="P80" s="58">
        <f t="shared" si="109"/>
        <v>0</v>
      </c>
      <c r="Q80" s="58">
        <f t="shared" si="109"/>
        <v>0</v>
      </c>
      <c r="R80" s="58">
        <f t="shared" si="109"/>
        <v>0</v>
      </c>
      <c r="S80" s="58">
        <f t="shared" si="97"/>
        <v>0</v>
      </c>
      <c r="T80" s="58">
        <f t="shared" si="97"/>
        <v>0</v>
      </c>
      <c r="U80" s="58">
        <f t="shared" si="97"/>
        <v>0</v>
      </c>
      <c r="V80" s="58">
        <f t="shared" si="97"/>
        <v>0</v>
      </c>
      <c r="W80" s="58">
        <f t="shared" si="97"/>
        <v>374.90826477748209</v>
      </c>
      <c r="X80" s="58">
        <f t="shared" si="97"/>
        <v>419.65708418157152</v>
      </c>
      <c r="Y80" s="58">
        <f t="shared" si="97"/>
        <v>408.36084523485238</v>
      </c>
      <c r="Z80" s="58">
        <f t="shared" si="97"/>
        <v>541.46941710611657</v>
      </c>
      <c r="AA80" s="58">
        <f t="shared" si="97"/>
        <v>509.82855417897611</v>
      </c>
      <c r="AB80" s="58">
        <f t="shared" si="97"/>
        <v>523.34007088602937</v>
      </c>
      <c r="AC80" s="58">
        <f t="shared" si="97"/>
        <v>561.18764441237772</v>
      </c>
      <c r="AD80" s="58">
        <f t="shared" si="97"/>
        <v>569.0372302456642</v>
      </c>
      <c r="AE80" s="58">
        <f t="shared" si="97"/>
        <v>601.02542759372125</v>
      </c>
      <c r="AF80" s="58">
        <f t="shared" si="97"/>
        <v>583.61801696862597</v>
      </c>
      <c r="AG80" s="58">
        <f t="shared" si="97"/>
        <v>602.52016526199714</v>
      </c>
      <c r="AH80" s="58">
        <f t="shared" si="97"/>
        <v>609.64765551379969</v>
      </c>
      <c r="AI80" s="58">
        <f t="shared" si="97"/>
        <v>584.78378119550894</v>
      </c>
      <c r="AJ80" s="58">
        <f t="shared" si="97"/>
        <v>533.09883567401596</v>
      </c>
      <c r="AK80" s="58">
        <f t="shared" si="97"/>
        <v>480.35289227983765</v>
      </c>
      <c r="AL80" s="58">
        <f t="shared" si="97"/>
        <v>582.74299226851224</v>
      </c>
      <c r="AM80" s="58">
        <f t="shared" si="98"/>
        <v>404.7644685069431</v>
      </c>
      <c r="AN80" s="58">
        <f t="shared" si="98"/>
        <v>433.42902794133607</v>
      </c>
      <c r="AO80" s="58">
        <f t="shared" si="98"/>
        <v>525.41982602249516</v>
      </c>
      <c r="AP80" s="58">
        <f t="shared" si="98"/>
        <v>326.77260032167629</v>
      </c>
      <c r="AQ80" s="58">
        <f t="shared" si="98"/>
        <v>423.99718668899959</v>
      </c>
      <c r="AR80" s="58">
        <f t="shared" si="98"/>
        <v>436.00267964892424</v>
      </c>
      <c r="AS80" s="58">
        <f t="shared" si="98"/>
        <v>0</v>
      </c>
      <c r="AT80" s="58">
        <f t="shared" si="98"/>
        <v>0</v>
      </c>
      <c r="AU80" s="58">
        <f t="shared" si="98"/>
        <v>0</v>
      </c>
      <c r="AV80" s="58">
        <f t="shared" si="98"/>
        <v>0</v>
      </c>
      <c r="AW80" s="58">
        <f t="shared" si="98"/>
        <v>0</v>
      </c>
      <c r="AX80" s="58">
        <f t="shared" si="98"/>
        <v>0</v>
      </c>
      <c r="AZ80" s="90">
        <f t="shared" si="99"/>
        <v>0</v>
      </c>
      <c r="BA80" s="90">
        <f t="shared" si="100"/>
        <v>0</v>
      </c>
      <c r="BB80" s="90">
        <f t="shared" si="101"/>
        <v>124.96942159249403</v>
      </c>
      <c r="BC80" s="90">
        <f t="shared" si="102"/>
        <v>456.49578217418019</v>
      </c>
      <c r="BE80" s="90">
        <f t="shared" si="103"/>
        <v>531.45208982579436</v>
      </c>
      <c r="BF80" s="90">
        <f t="shared" si="104"/>
        <v>584.56022493600369</v>
      </c>
      <c r="BG80" s="90">
        <f t="shared" si="105"/>
        <v>598.98386732376855</v>
      </c>
      <c r="BH80" s="90">
        <f t="shared" si="106"/>
        <v>532.06490674078862</v>
      </c>
      <c r="BI80" s="90"/>
      <c r="BJ80" s="226">
        <f t="shared" si="91"/>
        <v>454.53777415692474</v>
      </c>
      <c r="BK80" s="226">
        <f t="shared" si="92"/>
        <v>395.59082221986665</v>
      </c>
      <c r="BL80" s="226">
        <f t="shared" si="93"/>
        <v>0</v>
      </c>
      <c r="BM80" s="226">
        <f t="shared" si="94"/>
        <v>0</v>
      </c>
      <c r="BO80" s="90">
        <f t="shared" si="107"/>
        <v>145.36630094166856</v>
      </c>
      <c r="BP80" s="90">
        <f t="shared" si="108"/>
        <v>561.76527220658875</v>
      </c>
      <c r="BQ80" s="90">
        <f t="shared" si="95"/>
        <v>212.53214909419785</v>
      </c>
    </row>
    <row r="81" spans="2:69" x14ac:dyDescent="0.35">
      <c r="B81" t="s">
        <v>28</v>
      </c>
      <c r="C81" s="58">
        <f t="shared" si="96"/>
        <v>0</v>
      </c>
      <c r="D81" s="58">
        <f t="shared" si="97"/>
        <v>0</v>
      </c>
      <c r="E81" s="58">
        <f t="shared" si="97"/>
        <v>0</v>
      </c>
      <c r="F81" s="58">
        <f t="shared" si="97"/>
        <v>0</v>
      </c>
      <c r="G81" s="58">
        <f t="shared" si="97"/>
        <v>0</v>
      </c>
      <c r="H81" s="58">
        <f t="shared" si="97"/>
        <v>0</v>
      </c>
      <c r="I81" s="58">
        <f t="shared" si="97"/>
        <v>0</v>
      </c>
      <c r="J81" s="58">
        <f t="shared" si="97"/>
        <v>0</v>
      </c>
      <c r="K81" s="58">
        <f t="shared" si="97"/>
        <v>0</v>
      </c>
      <c r="L81" s="58">
        <f t="shared" si="97"/>
        <v>0</v>
      </c>
      <c r="M81" s="58">
        <f t="shared" si="97"/>
        <v>0</v>
      </c>
      <c r="N81" s="58">
        <f t="shared" si="97"/>
        <v>0</v>
      </c>
      <c r="O81" s="58">
        <f t="shared" si="97"/>
        <v>0</v>
      </c>
      <c r="P81" s="58">
        <f t="shared" si="97"/>
        <v>0</v>
      </c>
      <c r="Q81" s="58">
        <f t="shared" si="97"/>
        <v>0</v>
      </c>
      <c r="R81" s="58">
        <f t="shared" si="97"/>
        <v>0</v>
      </c>
      <c r="S81" s="58">
        <f t="shared" si="97"/>
        <v>0</v>
      </c>
      <c r="T81" s="58">
        <f t="shared" si="97"/>
        <v>0</v>
      </c>
      <c r="U81" s="58">
        <f t="shared" si="97"/>
        <v>0</v>
      </c>
      <c r="V81" s="58">
        <f t="shared" si="97"/>
        <v>0</v>
      </c>
      <c r="W81" s="58">
        <f t="shared" si="97"/>
        <v>48.70795207368792</v>
      </c>
      <c r="X81" s="58">
        <f t="shared" si="97"/>
        <v>61.391016509589925</v>
      </c>
      <c r="Y81" s="58">
        <f t="shared" si="97"/>
        <v>55.509289022064834</v>
      </c>
      <c r="Z81" s="58">
        <f t="shared" si="97"/>
        <v>80.008509989207099</v>
      </c>
      <c r="AA81" s="58">
        <f t="shared" si="97"/>
        <v>83.921495395566964</v>
      </c>
      <c r="AB81" s="58">
        <f t="shared" si="97"/>
        <v>90.491242948268876</v>
      </c>
      <c r="AC81" s="58">
        <f t="shared" si="97"/>
        <v>102.01158777340835</v>
      </c>
      <c r="AD81" s="58">
        <f t="shared" si="97"/>
        <v>106.17497665644449</v>
      </c>
      <c r="AE81" s="58">
        <f t="shared" si="97"/>
        <v>115.87155213555562</v>
      </c>
      <c r="AF81" s="58">
        <f t="shared" si="97"/>
        <v>112.91994288627276</v>
      </c>
      <c r="AG81" s="58">
        <f t="shared" si="97"/>
        <v>117.96275856842229</v>
      </c>
      <c r="AH81" s="58">
        <f t="shared" si="97"/>
        <v>121.59057525980106</v>
      </c>
      <c r="AI81" s="58">
        <f t="shared" si="97"/>
        <v>115.75483432171109</v>
      </c>
      <c r="AJ81" s="58">
        <f t="shared" si="97"/>
        <v>102.52828332386653</v>
      </c>
      <c r="AK81" s="58">
        <f t="shared" si="97"/>
        <v>95.179712171626036</v>
      </c>
      <c r="AL81" s="58">
        <f t="shared" si="97"/>
        <v>109.81890745626056</v>
      </c>
      <c r="AM81" s="58">
        <f t="shared" si="98"/>
        <v>79.375983635604499</v>
      </c>
      <c r="AN81" s="58">
        <f t="shared" si="98"/>
        <v>84.257051146541784</v>
      </c>
      <c r="AO81" s="58">
        <f t="shared" si="98"/>
        <v>65.408059562660554</v>
      </c>
      <c r="AP81" s="58">
        <f t="shared" si="98"/>
        <v>3.3848129719659923</v>
      </c>
      <c r="AQ81" s="58">
        <f t="shared" si="98"/>
        <v>2.2535428363606611</v>
      </c>
      <c r="AR81" s="58">
        <f t="shared" si="98"/>
        <v>2.1278967421946549</v>
      </c>
      <c r="AS81" s="58">
        <f t="shared" si="98"/>
        <v>0</v>
      </c>
      <c r="AT81" s="58">
        <f t="shared" si="98"/>
        <v>0</v>
      </c>
      <c r="AU81" s="58">
        <f t="shared" si="98"/>
        <v>0</v>
      </c>
      <c r="AV81" s="58">
        <f t="shared" si="98"/>
        <v>0</v>
      </c>
      <c r="AW81" s="58">
        <f t="shared" si="98"/>
        <v>0</v>
      </c>
      <c r="AX81" s="58">
        <f t="shared" si="98"/>
        <v>0</v>
      </c>
      <c r="AZ81" s="90">
        <f t="shared" si="99"/>
        <v>0</v>
      </c>
      <c r="BA81" s="90">
        <f t="shared" si="100"/>
        <v>0</v>
      </c>
      <c r="BB81" s="90">
        <f t="shared" si="101"/>
        <v>16.23598402456264</v>
      </c>
      <c r="BC81" s="90">
        <f t="shared" si="102"/>
        <v>65.636271840287293</v>
      </c>
      <c r="BE81" s="90">
        <f t="shared" si="103"/>
        <v>92.141442039081383</v>
      </c>
      <c r="BF81" s="90">
        <f t="shared" si="104"/>
        <v>111.65549055942431</v>
      </c>
      <c r="BG81" s="90">
        <f t="shared" si="105"/>
        <v>118.43605604997815</v>
      </c>
      <c r="BH81" s="90">
        <f t="shared" si="106"/>
        <v>102.50896765058438</v>
      </c>
      <c r="BI81" s="90"/>
      <c r="BJ81" s="226">
        <f t="shared" si="91"/>
        <v>76.34703144826895</v>
      </c>
      <c r="BK81" s="226">
        <f t="shared" si="92"/>
        <v>2.5887508501737693</v>
      </c>
      <c r="BL81" s="226">
        <f t="shared" si="93"/>
        <v>0</v>
      </c>
      <c r="BM81" s="226">
        <f t="shared" si="94"/>
        <v>0</v>
      </c>
      <c r="BO81" s="90">
        <f t="shared" si="107"/>
        <v>20.468063966212483</v>
      </c>
      <c r="BP81" s="90">
        <f t="shared" si="108"/>
        <v>106.18548907476706</v>
      </c>
      <c r="BQ81" s="90">
        <f t="shared" si="95"/>
        <v>19.733945574610679</v>
      </c>
    </row>
    <row r="82" spans="2:69" x14ac:dyDescent="0.35">
      <c r="B82" t="s">
        <v>29</v>
      </c>
      <c r="C82" s="58">
        <f t="shared" si="96"/>
        <v>0</v>
      </c>
      <c r="D82" s="58">
        <f t="shared" si="97"/>
        <v>0</v>
      </c>
      <c r="E82" s="58">
        <f t="shared" si="97"/>
        <v>0</v>
      </c>
      <c r="F82" s="58">
        <f t="shared" si="97"/>
        <v>0</v>
      </c>
      <c r="G82" s="58">
        <f t="shared" si="97"/>
        <v>0</v>
      </c>
      <c r="H82" s="58">
        <f t="shared" si="97"/>
        <v>0</v>
      </c>
      <c r="I82" s="58">
        <f t="shared" si="97"/>
        <v>0</v>
      </c>
      <c r="J82" s="58">
        <f t="shared" si="97"/>
        <v>0</v>
      </c>
      <c r="K82" s="58">
        <f t="shared" si="97"/>
        <v>0</v>
      </c>
      <c r="L82" s="58">
        <f t="shared" si="97"/>
        <v>0</v>
      </c>
      <c r="M82" s="58">
        <f t="shared" si="97"/>
        <v>0</v>
      </c>
      <c r="N82" s="58">
        <f t="shared" si="97"/>
        <v>0</v>
      </c>
      <c r="O82" s="58">
        <f t="shared" si="97"/>
        <v>0</v>
      </c>
      <c r="P82" s="58">
        <f t="shared" si="97"/>
        <v>0</v>
      </c>
      <c r="Q82" s="58">
        <f t="shared" si="97"/>
        <v>0</v>
      </c>
      <c r="R82" s="58">
        <f t="shared" si="97"/>
        <v>0</v>
      </c>
      <c r="S82" s="58">
        <f t="shared" si="97"/>
        <v>0</v>
      </c>
      <c r="T82" s="58">
        <f t="shared" si="97"/>
        <v>0</v>
      </c>
      <c r="U82" s="58">
        <f t="shared" si="97"/>
        <v>0</v>
      </c>
      <c r="V82" s="58">
        <f t="shared" si="97"/>
        <v>0</v>
      </c>
      <c r="W82" s="58">
        <f t="shared" si="97"/>
        <v>0</v>
      </c>
      <c r="X82" s="58">
        <f t="shared" si="97"/>
        <v>0</v>
      </c>
      <c r="Y82" s="58">
        <f t="shared" si="97"/>
        <v>0</v>
      </c>
      <c r="Z82" s="58">
        <f t="shared" si="97"/>
        <v>0</v>
      </c>
      <c r="AA82" s="58">
        <f t="shared" si="97"/>
        <v>0</v>
      </c>
      <c r="AB82" s="58">
        <f t="shared" si="97"/>
        <v>0</v>
      </c>
      <c r="AC82" s="58">
        <f t="shared" si="97"/>
        <v>0</v>
      </c>
      <c r="AD82" s="58">
        <f t="shared" si="97"/>
        <v>0</v>
      </c>
      <c r="AE82" s="58">
        <f t="shared" si="97"/>
        <v>0</v>
      </c>
      <c r="AF82" s="58">
        <f t="shared" si="97"/>
        <v>0</v>
      </c>
      <c r="AG82" s="58">
        <f t="shared" si="97"/>
        <v>0</v>
      </c>
      <c r="AH82" s="58">
        <f t="shared" si="97"/>
        <v>0</v>
      </c>
      <c r="AI82" s="58">
        <f t="shared" si="97"/>
        <v>0</v>
      </c>
      <c r="AJ82" s="58">
        <f t="shared" si="97"/>
        <v>0</v>
      </c>
      <c r="AK82" s="58">
        <f t="shared" si="97"/>
        <v>0</v>
      </c>
      <c r="AL82" s="58">
        <f t="shared" si="97"/>
        <v>0</v>
      </c>
      <c r="AM82" s="58">
        <f t="shared" si="98"/>
        <v>0</v>
      </c>
      <c r="AN82" s="58">
        <f t="shared" si="98"/>
        <v>0</v>
      </c>
      <c r="AO82" s="58">
        <f t="shared" si="98"/>
        <v>0</v>
      </c>
      <c r="AP82" s="58">
        <f t="shared" si="98"/>
        <v>0</v>
      </c>
      <c r="AQ82" s="58">
        <f t="shared" si="98"/>
        <v>0</v>
      </c>
      <c r="AR82" s="58">
        <f t="shared" si="98"/>
        <v>0</v>
      </c>
      <c r="AS82" s="58">
        <f t="shared" si="98"/>
        <v>0</v>
      </c>
      <c r="AT82" s="58">
        <f t="shared" si="98"/>
        <v>0</v>
      </c>
      <c r="AU82" s="58">
        <f t="shared" si="98"/>
        <v>0</v>
      </c>
      <c r="AV82" s="58">
        <f t="shared" si="98"/>
        <v>0</v>
      </c>
      <c r="AW82" s="58">
        <f t="shared" si="98"/>
        <v>0</v>
      </c>
      <c r="AX82" s="58">
        <f t="shared" si="98"/>
        <v>0</v>
      </c>
      <c r="AZ82" s="90">
        <f t="shared" si="99"/>
        <v>0</v>
      </c>
      <c r="BA82" s="90">
        <f t="shared" si="100"/>
        <v>0</v>
      </c>
      <c r="BB82" s="90">
        <f t="shared" si="101"/>
        <v>0</v>
      </c>
      <c r="BC82" s="90">
        <f t="shared" si="102"/>
        <v>0</v>
      </c>
      <c r="BE82" s="90">
        <f t="shared" si="103"/>
        <v>0</v>
      </c>
      <c r="BF82" s="90">
        <f t="shared" si="104"/>
        <v>0</v>
      </c>
      <c r="BG82" s="90">
        <f t="shared" si="105"/>
        <v>0</v>
      </c>
      <c r="BH82" s="90">
        <f t="shared" si="106"/>
        <v>0</v>
      </c>
      <c r="BI82" s="90"/>
      <c r="BJ82" s="226">
        <f t="shared" si="91"/>
        <v>0</v>
      </c>
      <c r="BK82" s="226">
        <f t="shared" si="92"/>
        <v>0</v>
      </c>
      <c r="BL82" s="226">
        <f t="shared" si="93"/>
        <v>0</v>
      </c>
      <c r="BM82" s="226">
        <f t="shared" si="94"/>
        <v>0</v>
      </c>
      <c r="BO82" s="90">
        <f t="shared" si="107"/>
        <v>0</v>
      </c>
      <c r="BP82" s="90">
        <f t="shared" si="108"/>
        <v>0</v>
      </c>
      <c r="BQ82" s="90">
        <f t="shared" si="95"/>
        <v>0</v>
      </c>
    </row>
    <row r="83" spans="2:69" x14ac:dyDescent="0.35">
      <c r="B83" t="s">
        <v>30</v>
      </c>
      <c r="C83" s="58">
        <f t="shared" si="96"/>
        <v>0</v>
      </c>
      <c r="D83" s="58">
        <f t="shared" si="97"/>
        <v>0</v>
      </c>
      <c r="E83" s="58">
        <f t="shared" si="97"/>
        <v>0</v>
      </c>
      <c r="F83" s="58">
        <f t="shared" si="97"/>
        <v>0</v>
      </c>
      <c r="G83" s="58">
        <f t="shared" si="97"/>
        <v>0</v>
      </c>
      <c r="H83" s="58">
        <f t="shared" si="97"/>
        <v>0</v>
      </c>
      <c r="I83" s="58">
        <f t="shared" si="97"/>
        <v>0</v>
      </c>
      <c r="J83" s="58">
        <f t="shared" si="97"/>
        <v>0</v>
      </c>
      <c r="K83" s="58">
        <f t="shared" si="97"/>
        <v>0</v>
      </c>
      <c r="L83" s="58">
        <f t="shared" si="97"/>
        <v>0</v>
      </c>
      <c r="M83" s="58">
        <f t="shared" si="97"/>
        <v>0</v>
      </c>
      <c r="N83" s="58">
        <f t="shared" si="97"/>
        <v>0</v>
      </c>
      <c r="O83" s="58">
        <f t="shared" si="97"/>
        <v>0</v>
      </c>
      <c r="P83" s="58">
        <f t="shared" si="97"/>
        <v>0</v>
      </c>
      <c r="Q83" s="58">
        <f t="shared" si="97"/>
        <v>0</v>
      </c>
      <c r="R83" s="58">
        <f t="shared" si="97"/>
        <v>0</v>
      </c>
      <c r="S83" s="58">
        <f t="shared" si="97"/>
        <v>0</v>
      </c>
      <c r="T83" s="58">
        <f t="shared" si="97"/>
        <v>0</v>
      </c>
      <c r="U83" s="58">
        <f t="shared" si="97"/>
        <v>0</v>
      </c>
      <c r="V83" s="58">
        <f t="shared" si="97"/>
        <v>0</v>
      </c>
      <c r="W83" s="58">
        <f t="shared" si="97"/>
        <v>12.381484451897489</v>
      </c>
      <c r="X83" s="58">
        <f t="shared" si="97"/>
        <v>12.560782708630848</v>
      </c>
      <c r="Y83" s="58">
        <f t="shared" si="97"/>
        <v>9.2769677394248369</v>
      </c>
      <c r="Z83" s="58">
        <f t="shared" si="97"/>
        <v>10.936849958084553</v>
      </c>
      <c r="AA83" s="58">
        <f t="shared" si="97"/>
        <v>27.542040146787659</v>
      </c>
      <c r="AB83" s="58">
        <f t="shared" si="97"/>
        <v>27.96720253677962</v>
      </c>
      <c r="AC83" s="58">
        <f t="shared" si="97"/>
        <v>17.03360951191225</v>
      </c>
      <c r="AD83" s="58">
        <f t="shared" si="97"/>
        <v>12.743915745168952</v>
      </c>
      <c r="AE83" s="58">
        <f t="shared" si="97"/>
        <v>11.744507343642406</v>
      </c>
      <c r="AF83" s="58">
        <f t="shared" si="97"/>
        <v>11.899608734854386</v>
      </c>
      <c r="AG83" s="58">
        <f t="shared" si="97"/>
        <v>11.027230337582752</v>
      </c>
      <c r="AH83" s="58">
        <f t="shared" si="97"/>
        <v>11.433836336534194</v>
      </c>
      <c r="AI83" s="58">
        <f t="shared" si="97"/>
        <v>11.001298509255657</v>
      </c>
      <c r="AJ83" s="58">
        <f t="shared" si="97"/>
        <v>11.409258615236652</v>
      </c>
      <c r="AK83" s="58">
        <f t="shared" si="97"/>
        <v>12.535876294839232</v>
      </c>
      <c r="AL83" s="58">
        <f t="shared" si="97"/>
        <v>12.277504168379702</v>
      </c>
      <c r="AM83" s="58">
        <f t="shared" si="98"/>
        <v>10.435273046654826</v>
      </c>
      <c r="AN83" s="58">
        <f t="shared" si="98"/>
        <v>9.281930065124838</v>
      </c>
      <c r="AO83" s="58">
        <f t="shared" si="98"/>
        <v>16.041259539418814</v>
      </c>
      <c r="AP83" s="58">
        <f t="shared" si="98"/>
        <v>15.830057474934895</v>
      </c>
      <c r="AQ83" s="58">
        <f t="shared" si="98"/>
        <v>18.115494634102134</v>
      </c>
      <c r="AR83" s="58">
        <f t="shared" si="98"/>
        <v>18.831843508514154</v>
      </c>
      <c r="AS83" s="58">
        <f t="shared" si="98"/>
        <v>0</v>
      </c>
      <c r="AT83" s="58">
        <f t="shared" si="98"/>
        <v>0</v>
      </c>
      <c r="AU83" s="58">
        <f t="shared" si="98"/>
        <v>0</v>
      </c>
      <c r="AV83" s="58">
        <f t="shared" si="98"/>
        <v>0</v>
      </c>
      <c r="AW83" s="58">
        <f t="shared" si="98"/>
        <v>0</v>
      </c>
      <c r="AX83" s="58">
        <f t="shared" si="98"/>
        <v>0</v>
      </c>
      <c r="AZ83" s="90">
        <f t="shared" si="99"/>
        <v>0</v>
      </c>
      <c r="BA83" s="90">
        <f t="shared" si="100"/>
        <v>0</v>
      </c>
      <c r="BB83" s="90">
        <f t="shared" si="101"/>
        <v>4.1271614839658293</v>
      </c>
      <c r="BC83" s="90">
        <f t="shared" si="102"/>
        <v>10.924866802046745</v>
      </c>
      <c r="BE83" s="90">
        <f t="shared" si="103"/>
        <v>24.18095073182651</v>
      </c>
      <c r="BF83" s="90">
        <f t="shared" si="104"/>
        <v>12.129343941221913</v>
      </c>
      <c r="BG83" s="90">
        <f t="shared" si="105"/>
        <v>11.154121727790868</v>
      </c>
      <c r="BH83" s="90">
        <f t="shared" si="106"/>
        <v>12.074213026151861</v>
      </c>
      <c r="BI83" s="90"/>
      <c r="BJ83" s="226">
        <f t="shared" si="91"/>
        <v>11.919487550399493</v>
      </c>
      <c r="BK83" s="226">
        <f t="shared" si="92"/>
        <v>17.592465205850395</v>
      </c>
      <c r="BL83" s="226">
        <f t="shared" si="93"/>
        <v>0</v>
      </c>
      <c r="BM83" s="226">
        <f t="shared" si="94"/>
        <v>0</v>
      </c>
      <c r="BO83" s="90">
        <f t="shared" si="107"/>
        <v>3.7630070715031438</v>
      </c>
      <c r="BP83" s="90">
        <f t="shared" si="108"/>
        <v>14.884657356747788</v>
      </c>
      <c r="BQ83" s="90">
        <f t="shared" si="95"/>
        <v>7.3779881890624726</v>
      </c>
    </row>
    <row r="84" spans="2:69" x14ac:dyDescent="0.35">
      <c r="B84" t="s">
        <v>31</v>
      </c>
      <c r="C84" s="58">
        <f t="shared" si="96"/>
        <v>0</v>
      </c>
      <c r="D84" s="58">
        <f t="shared" si="97"/>
        <v>0</v>
      </c>
      <c r="E84" s="58">
        <f t="shared" si="97"/>
        <v>0</v>
      </c>
      <c r="F84" s="58">
        <f t="shared" si="97"/>
        <v>0</v>
      </c>
      <c r="G84" s="58">
        <f t="shared" si="97"/>
        <v>0</v>
      </c>
      <c r="H84" s="58">
        <f t="shared" si="97"/>
        <v>0</v>
      </c>
      <c r="I84" s="58">
        <f t="shared" si="97"/>
        <v>0</v>
      </c>
      <c r="J84" s="58">
        <f t="shared" si="97"/>
        <v>0</v>
      </c>
      <c r="K84" s="58">
        <f t="shared" si="97"/>
        <v>0</v>
      </c>
      <c r="L84" s="58">
        <f t="shared" si="97"/>
        <v>0</v>
      </c>
      <c r="M84" s="58">
        <f t="shared" si="97"/>
        <v>0</v>
      </c>
      <c r="N84" s="58">
        <f t="shared" si="97"/>
        <v>0</v>
      </c>
      <c r="O84" s="58">
        <f t="shared" si="97"/>
        <v>0</v>
      </c>
      <c r="P84" s="58">
        <f t="shared" si="97"/>
        <v>0</v>
      </c>
      <c r="Q84" s="58">
        <f t="shared" si="97"/>
        <v>0</v>
      </c>
      <c r="R84" s="58">
        <f t="shared" si="97"/>
        <v>0</v>
      </c>
      <c r="S84" s="58">
        <f t="shared" si="97"/>
        <v>0</v>
      </c>
      <c r="T84" s="58">
        <f t="shared" si="97"/>
        <v>0</v>
      </c>
      <c r="U84" s="58">
        <f t="shared" si="97"/>
        <v>0</v>
      </c>
      <c r="V84" s="58">
        <f t="shared" si="97"/>
        <v>0</v>
      </c>
      <c r="W84" s="58">
        <f t="shared" si="97"/>
        <v>0</v>
      </c>
      <c r="X84" s="58">
        <f t="shared" si="97"/>
        <v>0</v>
      </c>
      <c r="Y84" s="58">
        <f t="shared" si="97"/>
        <v>0</v>
      </c>
      <c r="Z84" s="58">
        <f t="shared" si="97"/>
        <v>0</v>
      </c>
      <c r="AA84" s="58">
        <f t="shared" si="97"/>
        <v>0</v>
      </c>
      <c r="AB84" s="58">
        <f t="shared" si="97"/>
        <v>0</v>
      </c>
      <c r="AC84" s="58">
        <f t="shared" si="97"/>
        <v>0</v>
      </c>
      <c r="AD84" s="58">
        <f t="shared" si="97"/>
        <v>0</v>
      </c>
      <c r="AE84" s="58">
        <f t="shared" si="97"/>
        <v>0</v>
      </c>
      <c r="AF84" s="58">
        <f t="shared" si="97"/>
        <v>0</v>
      </c>
      <c r="AG84" s="58">
        <f t="shared" si="97"/>
        <v>0</v>
      </c>
      <c r="AH84" s="58">
        <f t="shared" si="97"/>
        <v>0</v>
      </c>
      <c r="AI84" s="58">
        <f t="shared" si="97"/>
        <v>0</v>
      </c>
      <c r="AJ84" s="58">
        <f t="shared" si="97"/>
        <v>0</v>
      </c>
      <c r="AK84" s="58">
        <f t="shared" si="97"/>
        <v>0</v>
      </c>
      <c r="AL84" s="58">
        <f t="shared" si="97"/>
        <v>0</v>
      </c>
      <c r="AM84" s="58">
        <f t="shared" si="98"/>
        <v>0</v>
      </c>
      <c r="AN84" s="58">
        <f t="shared" si="98"/>
        <v>0</v>
      </c>
      <c r="AO84" s="58">
        <f t="shared" si="98"/>
        <v>0</v>
      </c>
      <c r="AP84" s="58">
        <f t="shared" si="98"/>
        <v>0</v>
      </c>
      <c r="AQ84" s="58">
        <f t="shared" si="98"/>
        <v>0</v>
      </c>
      <c r="AR84" s="58">
        <f t="shared" si="98"/>
        <v>0</v>
      </c>
      <c r="AS84" s="58">
        <f t="shared" si="98"/>
        <v>0</v>
      </c>
      <c r="AT84" s="58">
        <f t="shared" si="98"/>
        <v>0</v>
      </c>
      <c r="AU84" s="58">
        <f t="shared" si="98"/>
        <v>0</v>
      </c>
      <c r="AV84" s="58">
        <f t="shared" si="98"/>
        <v>0</v>
      </c>
      <c r="AW84" s="58">
        <f t="shared" si="98"/>
        <v>0</v>
      </c>
      <c r="AX84" s="58">
        <f t="shared" si="98"/>
        <v>0</v>
      </c>
      <c r="AZ84" s="90">
        <f t="shared" si="99"/>
        <v>0</v>
      </c>
      <c r="BA84" s="90">
        <f t="shared" si="100"/>
        <v>0</v>
      </c>
      <c r="BB84" s="90">
        <f t="shared" si="101"/>
        <v>0</v>
      </c>
      <c r="BC84" s="90">
        <f t="shared" si="102"/>
        <v>0</v>
      </c>
      <c r="BE84" s="90">
        <f t="shared" si="103"/>
        <v>0</v>
      </c>
      <c r="BF84" s="90">
        <f t="shared" si="104"/>
        <v>0</v>
      </c>
      <c r="BG84" s="90">
        <f t="shared" si="105"/>
        <v>0</v>
      </c>
      <c r="BH84" s="90">
        <f t="shared" si="106"/>
        <v>0</v>
      </c>
      <c r="BI84" s="90"/>
      <c r="BJ84" s="226">
        <f t="shared" si="91"/>
        <v>0</v>
      </c>
      <c r="BK84" s="226">
        <f t="shared" si="92"/>
        <v>0</v>
      </c>
      <c r="BL84" s="226">
        <f t="shared" si="93"/>
        <v>0</v>
      </c>
      <c r="BM84" s="226">
        <f t="shared" si="94"/>
        <v>0</v>
      </c>
      <c r="BO84" s="90">
        <f t="shared" si="107"/>
        <v>0</v>
      </c>
      <c r="BP84" s="90">
        <f t="shared" si="108"/>
        <v>0</v>
      </c>
      <c r="BQ84" s="90">
        <f t="shared" si="95"/>
        <v>0</v>
      </c>
    </row>
    <row r="85" spans="2:69" x14ac:dyDescent="0.35">
      <c r="B85" t="s">
        <v>32</v>
      </c>
      <c r="C85" s="58">
        <f t="shared" si="96"/>
        <v>0</v>
      </c>
      <c r="D85" s="58">
        <f t="shared" si="97"/>
        <v>0</v>
      </c>
      <c r="E85" s="58">
        <f t="shared" si="97"/>
        <v>0</v>
      </c>
      <c r="F85" s="58">
        <f t="shared" si="97"/>
        <v>0</v>
      </c>
      <c r="G85" s="58">
        <f t="shared" si="97"/>
        <v>0</v>
      </c>
      <c r="H85" s="58">
        <f t="shared" si="97"/>
        <v>0</v>
      </c>
      <c r="I85" s="58">
        <f t="shared" si="97"/>
        <v>0</v>
      </c>
      <c r="J85" s="58">
        <f t="shared" si="97"/>
        <v>0</v>
      </c>
      <c r="K85" s="58">
        <f t="shared" si="97"/>
        <v>0</v>
      </c>
      <c r="L85" s="58">
        <f t="shared" si="97"/>
        <v>0</v>
      </c>
      <c r="M85" s="58">
        <f t="shared" si="97"/>
        <v>0</v>
      </c>
      <c r="N85" s="58">
        <f t="shared" si="97"/>
        <v>0</v>
      </c>
      <c r="O85" s="58">
        <f t="shared" si="97"/>
        <v>0</v>
      </c>
      <c r="P85" s="58">
        <f t="shared" si="97"/>
        <v>0</v>
      </c>
      <c r="Q85" s="58">
        <f t="shared" si="97"/>
        <v>0</v>
      </c>
      <c r="R85" s="58">
        <f t="shared" si="97"/>
        <v>0</v>
      </c>
      <c r="S85" s="58">
        <f t="shared" si="97"/>
        <v>0</v>
      </c>
      <c r="T85" s="58">
        <f t="shared" si="97"/>
        <v>0</v>
      </c>
      <c r="U85" s="58">
        <f t="shared" si="97"/>
        <v>0</v>
      </c>
      <c r="V85" s="58">
        <f t="shared" si="97"/>
        <v>0</v>
      </c>
      <c r="W85" s="58">
        <f t="shared" si="97"/>
        <v>0</v>
      </c>
      <c r="X85" s="58">
        <f t="shared" si="97"/>
        <v>0</v>
      </c>
      <c r="Y85" s="58">
        <f t="shared" si="97"/>
        <v>0</v>
      </c>
      <c r="Z85" s="58">
        <f t="shared" si="97"/>
        <v>0</v>
      </c>
      <c r="AA85" s="58">
        <f t="shared" si="97"/>
        <v>0</v>
      </c>
      <c r="AB85" s="58">
        <f t="shared" si="97"/>
        <v>0</v>
      </c>
      <c r="AC85" s="58">
        <f t="shared" si="97"/>
        <v>0</v>
      </c>
      <c r="AD85" s="58">
        <f t="shared" si="97"/>
        <v>0</v>
      </c>
      <c r="AE85" s="58">
        <f t="shared" si="97"/>
        <v>0</v>
      </c>
      <c r="AF85" s="58">
        <f t="shared" si="97"/>
        <v>0</v>
      </c>
      <c r="AG85" s="58">
        <f t="shared" si="97"/>
        <v>0</v>
      </c>
      <c r="AH85" s="58">
        <f t="shared" si="97"/>
        <v>0</v>
      </c>
      <c r="AI85" s="58">
        <f t="shared" si="97"/>
        <v>0</v>
      </c>
      <c r="AJ85" s="58">
        <f t="shared" si="97"/>
        <v>0</v>
      </c>
      <c r="AK85" s="58">
        <f t="shared" si="97"/>
        <v>0</v>
      </c>
      <c r="AL85" s="58">
        <f t="shared" si="97"/>
        <v>0</v>
      </c>
      <c r="AM85" s="58">
        <f t="shared" si="98"/>
        <v>0</v>
      </c>
      <c r="AN85" s="58">
        <f t="shared" si="98"/>
        <v>0</v>
      </c>
      <c r="AO85" s="58">
        <f t="shared" si="98"/>
        <v>0</v>
      </c>
      <c r="AP85" s="58">
        <f t="shared" si="98"/>
        <v>0</v>
      </c>
      <c r="AQ85" s="58">
        <f t="shared" si="98"/>
        <v>0</v>
      </c>
      <c r="AR85" s="58">
        <f t="shared" si="98"/>
        <v>0</v>
      </c>
      <c r="AS85" s="58">
        <f t="shared" si="98"/>
        <v>0</v>
      </c>
      <c r="AT85" s="58">
        <f t="shared" si="98"/>
        <v>0</v>
      </c>
      <c r="AU85" s="58">
        <f t="shared" si="98"/>
        <v>0</v>
      </c>
      <c r="AV85" s="58">
        <f t="shared" si="98"/>
        <v>0</v>
      </c>
      <c r="AW85" s="58">
        <f t="shared" si="98"/>
        <v>0</v>
      </c>
      <c r="AX85" s="58">
        <f t="shared" si="98"/>
        <v>0</v>
      </c>
      <c r="AZ85" s="90">
        <f t="shared" si="99"/>
        <v>0</v>
      </c>
      <c r="BA85" s="90">
        <f t="shared" si="100"/>
        <v>0</v>
      </c>
      <c r="BB85" s="90">
        <f t="shared" si="101"/>
        <v>0</v>
      </c>
      <c r="BC85" s="90">
        <f t="shared" si="102"/>
        <v>0</v>
      </c>
      <c r="BE85" s="90">
        <f t="shared" si="103"/>
        <v>0</v>
      </c>
      <c r="BF85" s="90">
        <f t="shared" si="104"/>
        <v>0</v>
      </c>
      <c r="BG85" s="90">
        <f t="shared" si="105"/>
        <v>0</v>
      </c>
      <c r="BH85" s="90">
        <f t="shared" si="106"/>
        <v>0</v>
      </c>
      <c r="BI85" s="90"/>
      <c r="BJ85" s="226">
        <f t="shared" si="91"/>
        <v>0</v>
      </c>
      <c r="BK85" s="226">
        <f t="shared" si="92"/>
        <v>0</v>
      </c>
      <c r="BL85" s="226">
        <f t="shared" si="93"/>
        <v>0</v>
      </c>
      <c r="BM85" s="226">
        <f t="shared" si="94"/>
        <v>0</v>
      </c>
      <c r="BO85" s="90">
        <f t="shared" si="107"/>
        <v>0</v>
      </c>
      <c r="BP85" s="90">
        <f t="shared" si="108"/>
        <v>0</v>
      </c>
      <c r="BQ85" s="90">
        <f t="shared" si="95"/>
        <v>0</v>
      </c>
    </row>
    <row r="86" spans="2:69" x14ac:dyDescent="0.35">
      <c r="B86" t="s">
        <v>33</v>
      </c>
      <c r="C86" s="58">
        <f t="shared" si="96"/>
        <v>0</v>
      </c>
      <c r="D86" s="58">
        <f t="shared" si="97"/>
        <v>0</v>
      </c>
      <c r="E86" s="58">
        <f t="shared" si="97"/>
        <v>0</v>
      </c>
      <c r="F86" s="58">
        <f t="shared" si="97"/>
        <v>0</v>
      </c>
      <c r="G86" s="58">
        <f t="shared" si="97"/>
        <v>0</v>
      </c>
      <c r="H86" s="58">
        <f t="shared" si="97"/>
        <v>0</v>
      </c>
      <c r="I86" s="58">
        <f t="shared" si="97"/>
        <v>0</v>
      </c>
      <c r="J86" s="58">
        <f t="shared" si="97"/>
        <v>0</v>
      </c>
      <c r="K86" s="58">
        <f t="shared" si="97"/>
        <v>0</v>
      </c>
      <c r="L86" s="58">
        <f t="shared" si="97"/>
        <v>0</v>
      </c>
      <c r="M86" s="58">
        <f t="shared" si="97"/>
        <v>0</v>
      </c>
      <c r="N86" s="58">
        <f t="shared" si="97"/>
        <v>0</v>
      </c>
      <c r="O86" s="58">
        <f t="shared" si="97"/>
        <v>0</v>
      </c>
      <c r="P86" s="58">
        <f t="shared" si="97"/>
        <v>0</v>
      </c>
      <c r="Q86" s="58">
        <f t="shared" si="97"/>
        <v>0</v>
      </c>
      <c r="R86" s="58">
        <f t="shared" si="97"/>
        <v>0</v>
      </c>
      <c r="S86" s="58">
        <f t="shared" si="97"/>
        <v>0</v>
      </c>
      <c r="T86" s="58">
        <f t="shared" si="97"/>
        <v>0</v>
      </c>
      <c r="U86" s="58">
        <f t="shared" si="97"/>
        <v>0</v>
      </c>
      <c r="V86" s="58">
        <f t="shared" si="97"/>
        <v>0</v>
      </c>
      <c r="W86" s="58">
        <f t="shared" si="97"/>
        <v>0</v>
      </c>
      <c r="X86" s="58">
        <f t="shared" si="97"/>
        <v>0</v>
      </c>
      <c r="Y86" s="58">
        <f t="shared" si="97"/>
        <v>0</v>
      </c>
      <c r="Z86" s="58">
        <f t="shared" si="97"/>
        <v>0</v>
      </c>
      <c r="AA86" s="58">
        <f t="shared" si="97"/>
        <v>0</v>
      </c>
      <c r="AB86" s="58">
        <f t="shared" si="97"/>
        <v>0</v>
      </c>
      <c r="AC86" s="58">
        <f t="shared" ref="AC86:AL86" si="110">IF(ISERROR(AC65/AC$8),0,(AC65/AC$8))</f>
        <v>0</v>
      </c>
      <c r="AD86" s="58">
        <f t="shared" si="110"/>
        <v>0</v>
      </c>
      <c r="AE86" s="58">
        <f t="shared" si="110"/>
        <v>0</v>
      </c>
      <c r="AF86" s="58">
        <f t="shared" si="110"/>
        <v>0</v>
      </c>
      <c r="AG86" s="58">
        <f t="shared" si="110"/>
        <v>0</v>
      </c>
      <c r="AH86" s="58">
        <f t="shared" si="110"/>
        <v>0</v>
      </c>
      <c r="AI86" s="58">
        <f t="shared" si="110"/>
        <v>0</v>
      </c>
      <c r="AJ86" s="58">
        <f t="shared" si="110"/>
        <v>0</v>
      </c>
      <c r="AK86" s="58">
        <f t="shared" si="110"/>
        <v>0</v>
      </c>
      <c r="AL86" s="58">
        <f t="shared" si="110"/>
        <v>0</v>
      </c>
      <c r="AM86" s="58">
        <f t="shared" ref="AM86:AX86" si="111">IF(ISERROR(AM65/AM$8),0,(AM65/AM$8))</f>
        <v>0</v>
      </c>
      <c r="AN86" s="58">
        <f t="shared" si="111"/>
        <v>0</v>
      </c>
      <c r="AO86" s="58">
        <f t="shared" si="111"/>
        <v>0</v>
      </c>
      <c r="AP86" s="58">
        <f t="shared" si="111"/>
        <v>0</v>
      </c>
      <c r="AQ86" s="58">
        <f t="shared" si="111"/>
        <v>0</v>
      </c>
      <c r="AR86" s="58">
        <f t="shared" si="111"/>
        <v>0</v>
      </c>
      <c r="AS86" s="58">
        <f t="shared" si="111"/>
        <v>0</v>
      </c>
      <c r="AT86" s="58">
        <f t="shared" si="111"/>
        <v>0</v>
      </c>
      <c r="AU86" s="58">
        <f t="shared" si="111"/>
        <v>0</v>
      </c>
      <c r="AV86" s="58">
        <f t="shared" si="111"/>
        <v>0</v>
      </c>
      <c r="AW86" s="58">
        <f t="shared" si="111"/>
        <v>0</v>
      </c>
      <c r="AX86" s="58">
        <f t="shared" si="111"/>
        <v>0</v>
      </c>
      <c r="AZ86" s="90">
        <f t="shared" si="99"/>
        <v>0</v>
      </c>
      <c r="BA86" s="90">
        <f t="shared" si="100"/>
        <v>0</v>
      </c>
      <c r="BB86" s="90">
        <f t="shared" si="101"/>
        <v>0</v>
      </c>
      <c r="BC86" s="90">
        <f t="shared" si="102"/>
        <v>0</v>
      </c>
      <c r="BE86" s="90">
        <f t="shared" si="103"/>
        <v>0</v>
      </c>
      <c r="BF86" s="90">
        <f t="shared" si="104"/>
        <v>0</v>
      </c>
      <c r="BG86" s="90">
        <f t="shared" si="105"/>
        <v>0</v>
      </c>
      <c r="BH86" s="90">
        <f t="shared" si="106"/>
        <v>0</v>
      </c>
      <c r="BI86" s="90"/>
      <c r="BJ86" s="226">
        <f t="shared" si="91"/>
        <v>0</v>
      </c>
      <c r="BK86" s="226">
        <f t="shared" si="92"/>
        <v>0</v>
      </c>
      <c r="BL86" s="226">
        <f t="shared" si="93"/>
        <v>0</v>
      </c>
      <c r="BM86" s="226">
        <f t="shared" si="94"/>
        <v>0</v>
      </c>
      <c r="BO86" s="90">
        <f t="shared" si="107"/>
        <v>0</v>
      </c>
      <c r="BP86" s="90">
        <f t="shared" si="108"/>
        <v>0</v>
      </c>
      <c r="BQ86" s="90">
        <f t="shared" si="95"/>
        <v>0</v>
      </c>
    </row>
    <row r="88" spans="2:69" ht="15.5" x14ac:dyDescent="0.35">
      <c r="B88" s="56" t="s">
        <v>36</v>
      </c>
      <c r="C88" s="57">
        <f>IF(ISERROR(C11/C$8),0,((C11)/C$8))</f>
        <v>0</v>
      </c>
      <c r="D88" s="57">
        <f t="shared" ref="D88:AL88" si="112">IF(ISERROR(D11/D$8),0,((D11)/D$8))</f>
        <v>0</v>
      </c>
      <c r="E88" s="57">
        <f t="shared" si="112"/>
        <v>0</v>
      </c>
      <c r="F88" s="57">
        <f t="shared" si="112"/>
        <v>0</v>
      </c>
      <c r="G88" s="57">
        <f t="shared" si="112"/>
        <v>0</v>
      </c>
      <c r="H88" s="57">
        <f t="shared" si="112"/>
        <v>0</v>
      </c>
      <c r="I88" s="57">
        <f t="shared" si="112"/>
        <v>0</v>
      </c>
      <c r="J88" s="57">
        <f t="shared" si="112"/>
        <v>0</v>
      </c>
      <c r="K88" s="57">
        <f t="shared" si="112"/>
        <v>0</v>
      </c>
      <c r="L88" s="57">
        <f t="shared" si="112"/>
        <v>0</v>
      </c>
      <c r="M88" s="57">
        <f t="shared" si="112"/>
        <v>0</v>
      </c>
      <c r="N88" s="57">
        <f t="shared" si="112"/>
        <v>0</v>
      </c>
      <c r="O88" s="57">
        <f t="shared" si="112"/>
        <v>0</v>
      </c>
      <c r="P88" s="57">
        <f t="shared" si="112"/>
        <v>0</v>
      </c>
      <c r="Q88" s="57">
        <f t="shared" si="112"/>
        <v>0</v>
      </c>
      <c r="R88" s="57">
        <f t="shared" si="112"/>
        <v>0</v>
      </c>
      <c r="S88" s="57">
        <f t="shared" si="112"/>
        <v>0</v>
      </c>
      <c r="T88" s="57">
        <f t="shared" si="112"/>
        <v>0</v>
      </c>
      <c r="U88" s="57">
        <f t="shared" si="112"/>
        <v>0</v>
      </c>
      <c r="V88" s="57">
        <f t="shared" si="112"/>
        <v>0</v>
      </c>
      <c r="W88" s="57">
        <f t="shared" si="112"/>
        <v>14.691545250912393</v>
      </c>
      <c r="X88" s="57">
        <f t="shared" si="112"/>
        <v>16.048492116970184</v>
      </c>
      <c r="Y88" s="57">
        <f t="shared" si="112"/>
        <v>16.206990699303422</v>
      </c>
      <c r="Z88" s="57">
        <f t="shared" si="112"/>
        <v>19.023304731702691</v>
      </c>
      <c r="AA88" s="57">
        <f t="shared" si="112"/>
        <v>20.584152313205017</v>
      </c>
      <c r="AB88" s="57">
        <f t="shared" si="112"/>
        <v>19.997076757862914</v>
      </c>
      <c r="AC88" s="57">
        <f t="shared" si="112"/>
        <v>21.692354554064515</v>
      </c>
      <c r="AD88" s="57">
        <f t="shared" si="112"/>
        <v>22.072880239265519</v>
      </c>
      <c r="AE88" s="57">
        <f t="shared" si="112"/>
        <v>23.812189279724379</v>
      </c>
      <c r="AF88" s="57">
        <f t="shared" si="112"/>
        <v>22.887229496662147</v>
      </c>
      <c r="AG88" s="57">
        <f t="shared" si="112"/>
        <v>22.885433873335689</v>
      </c>
      <c r="AH88" s="57">
        <f t="shared" si="112"/>
        <v>24.134143645875952</v>
      </c>
      <c r="AI88" s="57">
        <f t="shared" si="112"/>
        <v>22.817254789607439</v>
      </c>
      <c r="AJ88" s="57">
        <f t="shared" si="112"/>
        <v>22.681289700330783</v>
      </c>
      <c r="AK88" s="57">
        <f t="shared" si="112"/>
        <v>22.317277856815785</v>
      </c>
      <c r="AL88" s="57">
        <f t="shared" si="112"/>
        <v>23.784456940066697</v>
      </c>
      <c r="AM88" s="57">
        <f t="shared" ref="AM88:AX88" si="113">IF(ISERROR(AM11/AM$8),0,((AM11)/AM$8))</f>
        <v>18.950445458907915</v>
      </c>
      <c r="AN88" s="57">
        <f t="shared" si="113"/>
        <v>19.456340809386951</v>
      </c>
      <c r="AO88" s="57">
        <f t="shared" si="113"/>
        <v>23.012059106688568</v>
      </c>
      <c r="AP88" s="57">
        <f t="shared" si="113"/>
        <v>14.677707126438968</v>
      </c>
      <c r="AQ88" s="57">
        <f t="shared" si="113"/>
        <v>17.003326495940513</v>
      </c>
      <c r="AR88" s="57">
        <f t="shared" si="113"/>
        <v>18.078334614309668</v>
      </c>
      <c r="AS88" s="57">
        <f t="shared" si="113"/>
        <v>0</v>
      </c>
      <c r="AT88" s="57">
        <f t="shared" si="113"/>
        <v>0</v>
      </c>
      <c r="AU88" s="57">
        <f t="shared" si="113"/>
        <v>0</v>
      </c>
      <c r="AV88" s="57">
        <f t="shared" si="113"/>
        <v>0</v>
      </c>
      <c r="AW88" s="57">
        <f t="shared" si="113"/>
        <v>0</v>
      </c>
      <c r="AX88" s="57">
        <f t="shared" si="113"/>
        <v>0</v>
      </c>
      <c r="AZ88" s="91">
        <f>AVERAGE(O88:Q88)</f>
        <v>0</v>
      </c>
      <c r="BA88" s="91">
        <f>AVERAGE(R88:T88)</f>
        <v>0</v>
      </c>
      <c r="BB88" s="91">
        <f>AVERAGE(U88:W88)</f>
        <v>4.8971817503041306</v>
      </c>
      <c r="BC88" s="91">
        <f>AVERAGE(X88:Z88)</f>
        <v>17.092929182658764</v>
      </c>
      <c r="BE88" s="91">
        <f>AVERAGE(AA88:AC88)</f>
        <v>20.757861208377481</v>
      </c>
      <c r="BF88" s="91">
        <f>AVERAGE(AD88:AF88)</f>
        <v>22.924099671884012</v>
      </c>
      <c r="BG88" s="91">
        <f>AVERAGE(AG88:AI88)</f>
        <v>23.278944102939693</v>
      </c>
      <c r="BH88" s="91">
        <f>AVERAGE(AJ88:AL88)</f>
        <v>22.927674832404421</v>
      </c>
      <c r="BI88" s="199"/>
      <c r="BJ88" s="225">
        <f t="shared" ref="BJ88:BJ96" si="114">AVERAGE(AM88:AO88)</f>
        <v>20.47294845832781</v>
      </c>
      <c r="BK88" s="225">
        <f t="shared" ref="BK88:BK96" si="115">AVERAGE(AP88:AR88)</f>
        <v>16.586456078896383</v>
      </c>
      <c r="BL88" s="225">
        <f t="shared" ref="BL88:BL96" si="116">AVERAGE(AS88:AU88)</f>
        <v>0</v>
      </c>
      <c r="BM88" s="225">
        <f t="shared" ref="BM88:BM96" si="117">AVERAGE(AV88:AX88)</f>
        <v>0</v>
      </c>
      <c r="BO88" s="91">
        <f>AVERAGE(AZ88:BC88)</f>
        <v>5.497527733240724</v>
      </c>
      <c r="BP88" s="91">
        <f>AVERAGE(BE88:BH88)</f>
        <v>22.472144953901402</v>
      </c>
      <c r="BQ88" s="91">
        <f t="shared" ref="BQ88:BQ96" si="118">AVERAGE(BJ88:BM88)</f>
        <v>9.2648511343060491</v>
      </c>
    </row>
    <row r="89" spans="2:69" x14ac:dyDescent="0.35">
      <c r="B89" t="s">
        <v>17</v>
      </c>
      <c r="C89" s="58">
        <f t="shared" ref="C89:C96" si="119">IF(ISERROR(C14/C$8),0,((C14)/C$8))</f>
        <v>0</v>
      </c>
      <c r="D89" s="58">
        <f t="shared" ref="D89:AL96" si="120">IF(ISERROR(D14/D$8),0,((D14)/D$8))</f>
        <v>0</v>
      </c>
      <c r="E89" s="58">
        <f t="shared" si="120"/>
        <v>0</v>
      </c>
      <c r="F89" s="58">
        <f t="shared" si="120"/>
        <v>0</v>
      </c>
      <c r="G89" s="58">
        <f t="shared" si="120"/>
        <v>0</v>
      </c>
      <c r="H89" s="58">
        <f t="shared" si="120"/>
        <v>0</v>
      </c>
      <c r="I89" s="58">
        <f t="shared" si="120"/>
        <v>0</v>
      </c>
      <c r="J89" s="58">
        <f t="shared" si="120"/>
        <v>0</v>
      </c>
      <c r="K89" s="58">
        <f t="shared" si="120"/>
        <v>0</v>
      </c>
      <c r="L89" s="58">
        <f t="shared" si="120"/>
        <v>0</v>
      </c>
      <c r="M89" s="58">
        <f t="shared" si="120"/>
        <v>0</v>
      </c>
      <c r="N89" s="58">
        <f t="shared" si="120"/>
        <v>0</v>
      </c>
      <c r="O89" s="58">
        <f t="shared" si="120"/>
        <v>0</v>
      </c>
      <c r="P89" s="58">
        <f t="shared" si="120"/>
        <v>0</v>
      </c>
      <c r="Q89" s="58">
        <f t="shared" si="120"/>
        <v>0</v>
      </c>
      <c r="R89" s="58">
        <f t="shared" si="120"/>
        <v>0</v>
      </c>
      <c r="S89" s="58">
        <f t="shared" si="120"/>
        <v>0</v>
      </c>
      <c r="T89" s="58">
        <f t="shared" si="120"/>
        <v>0</v>
      </c>
      <c r="U89" s="58">
        <f t="shared" si="120"/>
        <v>0</v>
      </c>
      <c r="V89" s="58">
        <f t="shared" si="120"/>
        <v>0</v>
      </c>
      <c r="W89" s="58">
        <f t="shared" si="120"/>
        <v>2.2400325665609473</v>
      </c>
      <c r="X89" s="58">
        <f t="shared" si="120"/>
        <v>2.46423100914578</v>
      </c>
      <c r="Y89" s="58">
        <f t="shared" si="120"/>
        <v>2.494568237537456</v>
      </c>
      <c r="Z89" s="58">
        <f t="shared" si="120"/>
        <v>2.9399737483688866</v>
      </c>
      <c r="AA89" s="58">
        <f t="shared" si="120"/>
        <v>2.9766058678576344</v>
      </c>
      <c r="AB89" s="58">
        <f t="shared" si="120"/>
        <v>3.0638573430183254</v>
      </c>
      <c r="AC89" s="58">
        <f t="shared" si="120"/>
        <v>3.3537431191384104</v>
      </c>
      <c r="AD89" s="58">
        <f t="shared" si="120"/>
        <v>3.5165319771162062</v>
      </c>
      <c r="AE89" s="58">
        <f t="shared" si="120"/>
        <v>3.7626712966961042</v>
      </c>
      <c r="AF89" s="58">
        <f t="shared" si="120"/>
        <v>3.6457534622711121</v>
      </c>
      <c r="AG89" s="58">
        <f t="shared" si="120"/>
        <v>3.8230028649846299</v>
      </c>
      <c r="AH89" s="58">
        <f t="shared" si="120"/>
        <v>3.8318438039785265</v>
      </c>
      <c r="AI89" s="58">
        <f t="shared" si="120"/>
        <v>3.6479501154720406</v>
      </c>
      <c r="AJ89" s="58">
        <f t="shared" si="120"/>
        <v>3.5563569507131927</v>
      </c>
      <c r="AK89" s="58">
        <f t="shared" si="120"/>
        <v>3.4819678311599733</v>
      </c>
      <c r="AL89" s="58">
        <f t="shared" si="120"/>
        <v>3.8331613162943676</v>
      </c>
      <c r="AM89" s="58">
        <f t="shared" ref="AM89:AX95" si="121">IF(ISERROR(AM14/AM$8),0,((AM14)/AM$8))</f>
        <v>2.7762050436934889</v>
      </c>
      <c r="AN89" s="58">
        <f t="shared" si="121"/>
        <v>3.3092252787164833</v>
      </c>
      <c r="AO89" s="58">
        <f t="shared" si="121"/>
        <v>3.7925231666334236</v>
      </c>
      <c r="AP89" s="58">
        <f t="shared" si="121"/>
        <v>2.6047754602237716</v>
      </c>
      <c r="AQ89" s="58">
        <f t="shared" si="121"/>
        <v>3.2695116820423085</v>
      </c>
      <c r="AR89" s="58">
        <f t="shared" si="121"/>
        <v>3.5427310863395967</v>
      </c>
      <c r="AS89" s="58">
        <f t="shared" si="121"/>
        <v>0</v>
      </c>
      <c r="AT89" s="58">
        <f t="shared" si="121"/>
        <v>0</v>
      </c>
      <c r="AU89" s="58">
        <f t="shared" si="121"/>
        <v>0</v>
      </c>
      <c r="AV89" s="58">
        <f t="shared" si="121"/>
        <v>0</v>
      </c>
      <c r="AW89" s="58">
        <f t="shared" si="121"/>
        <v>0</v>
      </c>
      <c r="AX89" s="58">
        <f t="shared" si="121"/>
        <v>0</v>
      </c>
      <c r="AZ89" s="90">
        <f t="shared" ref="AZ89:AZ96" si="122">AVERAGE(O89:Q89)</f>
        <v>0</v>
      </c>
      <c r="BA89" s="90">
        <f t="shared" ref="BA89:BA96" si="123">AVERAGE(R89:T89)</f>
        <v>0</v>
      </c>
      <c r="BB89" s="90">
        <f t="shared" ref="BB89:BB96" si="124">AVERAGE(U89:W89)</f>
        <v>0.74667752218698247</v>
      </c>
      <c r="BC89" s="90">
        <f t="shared" ref="BC89:BC96" si="125">AVERAGE(X89:Z89)</f>
        <v>2.6329243316840412</v>
      </c>
      <c r="BE89" s="90">
        <f t="shared" ref="BE89:BE96" si="126">AVERAGE(AA89:AC89)</f>
        <v>3.1314021100047902</v>
      </c>
      <c r="BF89" s="90">
        <f t="shared" ref="BF89:BF96" si="127">AVERAGE(AD89:AF89)</f>
        <v>3.6416522453611413</v>
      </c>
      <c r="BG89" s="90">
        <f t="shared" ref="BG89:BG96" si="128">AVERAGE(AG89:AI89)</f>
        <v>3.7675989281450657</v>
      </c>
      <c r="BH89" s="90">
        <f t="shared" ref="BH89:BH96" si="129">AVERAGE(AJ89:AL89)</f>
        <v>3.6238286993891777</v>
      </c>
      <c r="BI89" s="90"/>
      <c r="BJ89" s="226">
        <f t="shared" si="114"/>
        <v>3.2926511630144653</v>
      </c>
      <c r="BK89" s="226">
        <f t="shared" si="115"/>
        <v>3.1390060762018925</v>
      </c>
      <c r="BL89" s="226">
        <f t="shared" si="116"/>
        <v>0</v>
      </c>
      <c r="BM89" s="226">
        <f t="shared" si="117"/>
        <v>0</v>
      </c>
      <c r="BO89" s="90">
        <f t="shared" ref="BO89:BO96" si="130">AVERAGE(AZ89:BC89)</f>
        <v>0.84490046346775594</v>
      </c>
      <c r="BP89" s="90">
        <f t="shared" ref="BP89:BP96" si="131">AVERAGE(BE89:BH89)</f>
        <v>3.5411204957250435</v>
      </c>
      <c r="BQ89" s="90">
        <f t="shared" si="118"/>
        <v>1.6079143098040896</v>
      </c>
    </row>
    <row r="90" spans="2:69" x14ac:dyDescent="0.35">
      <c r="B90" t="s">
        <v>38</v>
      </c>
      <c r="C90" s="58">
        <f t="shared" si="119"/>
        <v>0</v>
      </c>
      <c r="D90" s="58">
        <f t="shared" ref="D90:R90" si="132">IF(ISERROR(D15/D$8),0,((D15)/D$8))</f>
        <v>0</v>
      </c>
      <c r="E90" s="58">
        <f t="shared" si="132"/>
        <v>0</v>
      </c>
      <c r="F90" s="58">
        <f t="shared" si="132"/>
        <v>0</v>
      </c>
      <c r="G90" s="58">
        <f t="shared" si="132"/>
        <v>0</v>
      </c>
      <c r="H90" s="58">
        <f t="shared" si="132"/>
        <v>0</v>
      </c>
      <c r="I90" s="58">
        <f t="shared" si="132"/>
        <v>0</v>
      </c>
      <c r="J90" s="58">
        <f t="shared" si="132"/>
        <v>0</v>
      </c>
      <c r="K90" s="58">
        <f t="shared" si="132"/>
        <v>0</v>
      </c>
      <c r="L90" s="58">
        <f t="shared" si="132"/>
        <v>0</v>
      </c>
      <c r="M90" s="58">
        <f t="shared" si="132"/>
        <v>0</v>
      </c>
      <c r="N90" s="58">
        <f t="shared" si="132"/>
        <v>0</v>
      </c>
      <c r="O90" s="58">
        <f t="shared" si="132"/>
        <v>0</v>
      </c>
      <c r="P90" s="58">
        <f t="shared" si="132"/>
        <v>0</v>
      </c>
      <c r="Q90" s="58">
        <f t="shared" si="132"/>
        <v>0</v>
      </c>
      <c r="R90" s="58">
        <f t="shared" si="132"/>
        <v>0</v>
      </c>
      <c r="S90" s="58">
        <f t="shared" si="120"/>
        <v>0</v>
      </c>
      <c r="T90" s="58">
        <f t="shared" si="120"/>
        <v>0</v>
      </c>
      <c r="U90" s="58">
        <f t="shared" si="120"/>
        <v>0</v>
      </c>
      <c r="V90" s="58">
        <f t="shared" si="120"/>
        <v>0</v>
      </c>
      <c r="W90" s="58">
        <f t="shared" si="120"/>
        <v>1.6458487761210958</v>
      </c>
      <c r="X90" s="58">
        <f t="shared" si="120"/>
        <v>1.9671917253656435</v>
      </c>
      <c r="Y90" s="58">
        <f t="shared" si="120"/>
        <v>2.1470770907109782</v>
      </c>
      <c r="Z90" s="58">
        <f t="shared" si="120"/>
        <v>2.6000894708911968</v>
      </c>
      <c r="AA90" s="58">
        <f t="shared" si="120"/>
        <v>2.953067748507396</v>
      </c>
      <c r="AB90" s="58">
        <f t="shared" si="120"/>
        <v>3.0429533387411967</v>
      </c>
      <c r="AC90" s="58">
        <f t="shared" si="120"/>
        <v>3.3760202656839922</v>
      </c>
      <c r="AD90" s="58">
        <f t="shared" si="120"/>
        <v>3.5811061764441008</v>
      </c>
      <c r="AE90" s="58">
        <f t="shared" si="120"/>
        <v>3.8811942930645005</v>
      </c>
      <c r="AF90" s="58">
        <f t="shared" si="120"/>
        <v>3.7782576238609251</v>
      </c>
      <c r="AG90" s="58">
        <f t="shared" si="120"/>
        <v>3.8967473159575996</v>
      </c>
      <c r="AH90" s="58">
        <f t="shared" si="120"/>
        <v>3.9308190710127326</v>
      </c>
      <c r="AI90" s="58">
        <f t="shared" si="120"/>
        <v>3.7648076691322427</v>
      </c>
      <c r="AJ90" s="58">
        <f t="shared" si="120"/>
        <v>3.6178106138810815</v>
      </c>
      <c r="AK90" s="58">
        <f t="shared" si="120"/>
        <v>3.4589547835805781</v>
      </c>
      <c r="AL90" s="58">
        <f t="shared" si="120"/>
        <v>3.6427727148143076</v>
      </c>
      <c r="AM90" s="58">
        <f t="shared" si="121"/>
        <v>2.7579928461383036</v>
      </c>
      <c r="AN90" s="58">
        <f t="shared" si="121"/>
        <v>3.0191901919470374</v>
      </c>
      <c r="AO90" s="58">
        <f t="shared" si="121"/>
        <v>3.4106576954843337</v>
      </c>
      <c r="AP90" s="58">
        <f t="shared" si="121"/>
        <v>2.2149416492810512</v>
      </c>
      <c r="AQ90" s="58">
        <f t="shared" si="121"/>
        <v>2.9067795006325436</v>
      </c>
      <c r="AR90" s="58">
        <f t="shared" si="121"/>
        <v>3.2334901857505263</v>
      </c>
      <c r="AS90" s="58">
        <f t="shared" si="121"/>
        <v>0</v>
      </c>
      <c r="AT90" s="58">
        <f t="shared" si="121"/>
        <v>0</v>
      </c>
      <c r="AU90" s="58">
        <f t="shared" si="121"/>
        <v>0</v>
      </c>
      <c r="AV90" s="58">
        <f t="shared" si="121"/>
        <v>0</v>
      </c>
      <c r="AW90" s="58">
        <f t="shared" si="121"/>
        <v>0</v>
      </c>
      <c r="AX90" s="58">
        <f t="shared" si="121"/>
        <v>0</v>
      </c>
      <c r="AZ90" s="90">
        <f t="shared" si="122"/>
        <v>0</v>
      </c>
      <c r="BA90" s="90">
        <f t="shared" si="123"/>
        <v>0</v>
      </c>
      <c r="BB90" s="90">
        <f t="shared" si="124"/>
        <v>0.5486162587070319</v>
      </c>
      <c r="BC90" s="90">
        <f t="shared" si="125"/>
        <v>2.2381194289892727</v>
      </c>
      <c r="BE90" s="90">
        <f t="shared" si="126"/>
        <v>3.1240137843108617</v>
      </c>
      <c r="BF90" s="90">
        <f t="shared" si="127"/>
        <v>3.7468526977898424</v>
      </c>
      <c r="BG90" s="90">
        <f t="shared" si="128"/>
        <v>3.8641246853675248</v>
      </c>
      <c r="BH90" s="90">
        <f t="shared" si="129"/>
        <v>3.5731793707586559</v>
      </c>
      <c r="BI90" s="90"/>
      <c r="BJ90" s="226">
        <f t="shared" si="114"/>
        <v>3.0626135778565584</v>
      </c>
      <c r="BK90" s="226">
        <f t="shared" si="115"/>
        <v>2.7850704452213737</v>
      </c>
      <c r="BL90" s="226">
        <f t="shared" si="116"/>
        <v>0</v>
      </c>
      <c r="BM90" s="226">
        <f t="shared" si="117"/>
        <v>0</v>
      </c>
      <c r="BO90" s="90">
        <f t="shared" si="130"/>
        <v>0.69668392192407613</v>
      </c>
      <c r="BP90" s="90">
        <f t="shared" si="131"/>
        <v>3.577042634556721</v>
      </c>
      <c r="BQ90" s="90">
        <f t="shared" si="118"/>
        <v>1.4619210057694829</v>
      </c>
    </row>
    <row r="91" spans="2:69" x14ac:dyDescent="0.35">
      <c r="B91" t="s">
        <v>39</v>
      </c>
      <c r="C91" s="58">
        <f t="shared" si="119"/>
        <v>0</v>
      </c>
      <c r="D91" s="58">
        <f t="shared" si="120"/>
        <v>0</v>
      </c>
      <c r="E91" s="58">
        <f t="shared" si="120"/>
        <v>0</v>
      </c>
      <c r="F91" s="58">
        <f t="shared" si="120"/>
        <v>0</v>
      </c>
      <c r="G91" s="58">
        <f t="shared" si="120"/>
        <v>0</v>
      </c>
      <c r="H91" s="58">
        <f t="shared" si="120"/>
        <v>0</v>
      </c>
      <c r="I91" s="58">
        <f t="shared" si="120"/>
        <v>0</v>
      </c>
      <c r="J91" s="58">
        <f t="shared" si="120"/>
        <v>0</v>
      </c>
      <c r="K91" s="58">
        <f t="shared" si="120"/>
        <v>0</v>
      </c>
      <c r="L91" s="58">
        <f t="shared" si="120"/>
        <v>0</v>
      </c>
      <c r="M91" s="58">
        <f t="shared" si="120"/>
        <v>0</v>
      </c>
      <c r="N91" s="58">
        <f t="shared" si="120"/>
        <v>0</v>
      </c>
      <c r="O91" s="58">
        <f t="shared" si="120"/>
        <v>0</v>
      </c>
      <c r="P91" s="58">
        <f t="shared" si="120"/>
        <v>0</v>
      </c>
      <c r="Q91" s="58">
        <f t="shared" si="120"/>
        <v>0</v>
      </c>
      <c r="R91" s="58">
        <f t="shared" si="120"/>
        <v>0</v>
      </c>
      <c r="S91" s="58">
        <f t="shared" si="120"/>
        <v>0</v>
      </c>
      <c r="T91" s="58">
        <f t="shared" si="120"/>
        <v>0</v>
      </c>
      <c r="U91" s="58">
        <f t="shared" si="120"/>
        <v>0</v>
      </c>
      <c r="V91" s="58">
        <f t="shared" si="120"/>
        <v>0</v>
      </c>
      <c r="W91" s="58">
        <f t="shared" si="120"/>
        <v>0.61746240060920532</v>
      </c>
      <c r="X91" s="58">
        <f t="shared" si="120"/>
        <v>0.73290461185394618</v>
      </c>
      <c r="Y91" s="58">
        <f t="shared" si="120"/>
        <v>0.77315639957971749</v>
      </c>
      <c r="Z91" s="58">
        <f t="shared" si="120"/>
        <v>1.0394530739275669</v>
      </c>
      <c r="AA91" s="58">
        <f t="shared" si="120"/>
        <v>1.123388195827655</v>
      </c>
      <c r="AB91" s="58">
        <f t="shared" si="120"/>
        <v>1.2202525257180783</v>
      </c>
      <c r="AC91" s="58">
        <f t="shared" si="120"/>
        <v>1.3476133261381806</v>
      </c>
      <c r="AD91" s="58">
        <f t="shared" si="120"/>
        <v>1.4082946643978786</v>
      </c>
      <c r="AE91" s="58">
        <f t="shared" si="120"/>
        <v>1.5402062605391498</v>
      </c>
      <c r="AF91" s="58">
        <f t="shared" si="120"/>
        <v>1.4960494928866845</v>
      </c>
      <c r="AG91" s="58">
        <f t="shared" si="120"/>
        <v>1.5633622471362032</v>
      </c>
      <c r="AH91" s="58">
        <f t="shared" si="120"/>
        <v>1.6191182747126707</v>
      </c>
      <c r="AI91" s="58">
        <f t="shared" si="120"/>
        <v>1.5458064359651258</v>
      </c>
      <c r="AJ91" s="58">
        <f t="shared" si="120"/>
        <v>1.3940887478996027</v>
      </c>
      <c r="AK91" s="58">
        <f t="shared" si="120"/>
        <v>1.3257486531997777</v>
      </c>
      <c r="AL91" s="58">
        <f t="shared" si="120"/>
        <v>1.4711960680188207</v>
      </c>
      <c r="AM91" s="58">
        <f t="shared" si="121"/>
        <v>1.0992716699499925</v>
      </c>
      <c r="AN91" s="58">
        <f t="shared" si="121"/>
        <v>1.118903993394724</v>
      </c>
      <c r="AO91" s="58">
        <f t="shared" si="121"/>
        <v>1.4174314469991929</v>
      </c>
      <c r="AP91" s="58">
        <f t="shared" si="121"/>
        <v>1.6285798922487875</v>
      </c>
      <c r="AQ91" s="58">
        <f t="shared" si="121"/>
        <v>2.2049725655072216</v>
      </c>
      <c r="AR91" s="58">
        <f t="shared" si="121"/>
        <v>2.4309656770004726</v>
      </c>
      <c r="AS91" s="58">
        <f t="shared" si="121"/>
        <v>0</v>
      </c>
      <c r="AT91" s="58">
        <f t="shared" si="121"/>
        <v>0</v>
      </c>
      <c r="AU91" s="58">
        <f t="shared" si="121"/>
        <v>0</v>
      </c>
      <c r="AV91" s="58">
        <f t="shared" si="121"/>
        <v>0</v>
      </c>
      <c r="AW91" s="58">
        <f t="shared" si="121"/>
        <v>0</v>
      </c>
      <c r="AX91" s="58">
        <f t="shared" si="121"/>
        <v>0</v>
      </c>
      <c r="AZ91" s="90">
        <f t="shared" si="122"/>
        <v>0</v>
      </c>
      <c r="BA91" s="90">
        <f t="shared" si="123"/>
        <v>0</v>
      </c>
      <c r="BB91" s="90">
        <f t="shared" si="124"/>
        <v>0.20582080020306845</v>
      </c>
      <c r="BC91" s="90">
        <f t="shared" si="125"/>
        <v>0.84850469512041027</v>
      </c>
      <c r="BE91" s="90">
        <f t="shared" si="126"/>
        <v>1.2304180158946378</v>
      </c>
      <c r="BF91" s="90">
        <f t="shared" si="127"/>
        <v>1.4815168059412376</v>
      </c>
      <c r="BG91" s="90">
        <f t="shared" si="128"/>
        <v>1.5760956526046666</v>
      </c>
      <c r="BH91" s="90">
        <f t="shared" si="129"/>
        <v>1.3970111563727337</v>
      </c>
      <c r="BI91" s="90"/>
      <c r="BJ91" s="226">
        <f t="shared" si="114"/>
        <v>1.2118690367813032</v>
      </c>
      <c r="BK91" s="226">
        <f t="shared" si="115"/>
        <v>2.0881727115854942</v>
      </c>
      <c r="BL91" s="226">
        <f t="shared" si="116"/>
        <v>0</v>
      </c>
      <c r="BM91" s="226">
        <f t="shared" si="117"/>
        <v>0</v>
      </c>
      <c r="BO91" s="90">
        <f t="shared" si="130"/>
        <v>0.26358137383086966</v>
      </c>
      <c r="BP91" s="90">
        <f t="shared" si="131"/>
        <v>1.4212604077033189</v>
      </c>
      <c r="BQ91" s="90">
        <f t="shared" si="118"/>
        <v>0.8250104370916993</v>
      </c>
    </row>
    <row r="92" spans="2:69" x14ac:dyDescent="0.35">
      <c r="B92" t="s">
        <v>20</v>
      </c>
      <c r="C92" s="58">
        <f t="shared" si="119"/>
        <v>0</v>
      </c>
      <c r="D92" s="58">
        <f t="shared" si="120"/>
        <v>0</v>
      </c>
      <c r="E92" s="58">
        <f t="shared" si="120"/>
        <v>0</v>
      </c>
      <c r="F92" s="58">
        <f t="shared" si="120"/>
        <v>0</v>
      </c>
      <c r="G92" s="58">
        <f t="shared" si="120"/>
        <v>0</v>
      </c>
      <c r="H92" s="58">
        <f t="shared" si="120"/>
        <v>0</v>
      </c>
      <c r="I92" s="58">
        <f t="shared" si="120"/>
        <v>0</v>
      </c>
      <c r="J92" s="58">
        <f t="shared" si="120"/>
        <v>0</v>
      </c>
      <c r="K92" s="58">
        <f t="shared" si="120"/>
        <v>0</v>
      </c>
      <c r="L92" s="58">
        <f t="shared" si="120"/>
        <v>0</v>
      </c>
      <c r="M92" s="58">
        <f t="shared" si="120"/>
        <v>0</v>
      </c>
      <c r="N92" s="58">
        <f t="shared" si="120"/>
        <v>0</v>
      </c>
      <c r="O92" s="58">
        <f t="shared" si="120"/>
        <v>0</v>
      </c>
      <c r="P92" s="58">
        <f t="shared" si="120"/>
        <v>0</v>
      </c>
      <c r="Q92" s="58">
        <f t="shared" si="120"/>
        <v>0</v>
      </c>
      <c r="R92" s="58">
        <f t="shared" si="120"/>
        <v>0</v>
      </c>
      <c r="S92" s="58">
        <f t="shared" si="120"/>
        <v>0</v>
      </c>
      <c r="T92" s="58">
        <f t="shared" si="120"/>
        <v>0</v>
      </c>
      <c r="U92" s="58">
        <f t="shared" si="120"/>
        <v>0</v>
      </c>
      <c r="V92" s="58">
        <f t="shared" si="120"/>
        <v>0</v>
      </c>
      <c r="W92" s="58">
        <f t="shared" si="120"/>
        <v>0</v>
      </c>
      <c r="X92" s="58">
        <f t="shared" si="120"/>
        <v>0</v>
      </c>
      <c r="Y92" s="58">
        <f t="shared" si="120"/>
        <v>0</v>
      </c>
      <c r="Z92" s="58">
        <f t="shared" si="120"/>
        <v>0</v>
      </c>
      <c r="AA92" s="58">
        <f t="shared" si="120"/>
        <v>0</v>
      </c>
      <c r="AB92" s="58">
        <f t="shared" si="120"/>
        <v>0</v>
      </c>
      <c r="AC92" s="58">
        <f t="shared" si="120"/>
        <v>0</v>
      </c>
      <c r="AD92" s="58">
        <f t="shared" si="120"/>
        <v>0</v>
      </c>
      <c r="AE92" s="58">
        <f t="shared" si="120"/>
        <v>0</v>
      </c>
      <c r="AF92" s="58">
        <f t="shared" si="120"/>
        <v>0</v>
      </c>
      <c r="AG92" s="58">
        <f t="shared" si="120"/>
        <v>0</v>
      </c>
      <c r="AH92" s="58">
        <f t="shared" si="120"/>
        <v>0</v>
      </c>
      <c r="AI92" s="58">
        <f t="shared" si="120"/>
        <v>0</v>
      </c>
      <c r="AJ92" s="58">
        <f t="shared" si="120"/>
        <v>0</v>
      </c>
      <c r="AK92" s="58">
        <f t="shared" si="120"/>
        <v>0</v>
      </c>
      <c r="AL92" s="58">
        <f t="shared" si="120"/>
        <v>0</v>
      </c>
      <c r="AM92" s="58">
        <f t="shared" si="121"/>
        <v>0</v>
      </c>
      <c r="AN92" s="58">
        <f t="shared" si="121"/>
        <v>0</v>
      </c>
      <c r="AO92" s="58">
        <f t="shared" si="121"/>
        <v>0</v>
      </c>
      <c r="AP92" s="58">
        <f t="shared" si="121"/>
        <v>0</v>
      </c>
      <c r="AQ92" s="58">
        <f t="shared" si="121"/>
        <v>0</v>
      </c>
      <c r="AR92" s="58">
        <f t="shared" si="121"/>
        <v>0</v>
      </c>
      <c r="AS92" s="58">
        <f t="shared" si="121"/>
        <v>0</v>
      </c>
      <c r="AT92" s="58">
        <f t="shared" si="121"/>
        <v>0</v>
      </c>
      <c r="AU92" s="58">
        <f t="shared" si="121"/>
        <v>0</v>
      </c>
      <c r="AV92" s="58">
        <f t="shared" si="121"/>
        <v>0</v>
      </c>
      <c r="AW92" s="58">
        <f t="shared" si="121"/>
        <v>0</v>
      </c>
      <c r="AX92" s="58">
        <f t="shared" si="121"/>
        <v>0</v>
      </c>
      <c r="AZ92" s="90">
        <f t="shared" si="122"/>
        <v>0</v>
      </c>
      <c r="BA92" s="90">
        <f t="shared" si="123"/>
        <v>0</v>
      </c>
      <c r="BB92" s="90">
        <f t="shared" si="124"/>
        <v>0</v>
      </c>
      <c r="BC92" s="90">
        <f t="shared" si="125"/>
        <v>0</v>
      </c>
      <c r="BE92" s="90">
        <f t="shared" si="126"/>
        <v>0</v>
      </c>
      <c r="BF92" s="90">
        <f t="shared" si="127"/>
        <v>0</v>
      </c>
      <c r="BG92" s="90">
        <f t="shared" si="128"/>
        <v>0</v>
      </c>
      <c r="BH92" s="90">
        <f t="shared" si="129"/>
        <v>0</v>
      </c>
      <c r="BI92" s="90"/>
      <c r="BJ92" s="226">
        <f t="shared" si="114"/>
        <v>0</v>
      </c>
      <c r="BK92" s="226">
        <f t="shared" si="115"/>
        <v>0</v>
      </c>
      <c r="BL92" s="226">
        <f t="shared" si="116"/>
        <v>0</v>
      </c>
      <c r="BM92" s="226">
        <f t="shared" si="117"/>
        <v>0</v>
      </c>
      <c r="BO92" s="90">
        <f t="shared" si="130"/>
        <v>0</v>
      </c>
      <c r="BP92" s="90">
        <f t="shared" si="131"/>
        <v>0</v>
      </c>
      <c r="BQ92" s="90">
        <f t="shared" si="118"/>
        <v>0</v>
      </c>
    </row>
    <row r="93" spans="2:69" x14ac:dyDescent="0.35">
      <c r="B93" t="s">
        <v>21</v>
      </c>
      <c r="C93" s="58">
        <f t="shared" si="119"/>
        <v>0</v>
      </c>
      <c r="D93" s="58">
        <f t="shared" si="120"/>
        <v>0</v>
      </c>
      <c r="E93" s="58">
        <f t="shared" si="120"/>
        <v>0</v>
      </c>
      <c r="F93" s="58">
        <f t="shared" si="120"/>
        <v>0</v>
      </c>
      <c r="G93" s="58">
        <f t="shared" si="120"/>
        <v>0</v>
      </c>
      <c r="H93" s="58">
        <f t="shared" si="120"/>
        <v>0</v>
      </c>
      <c r="I93" s="58">
        <f t="shared" si="120"/>
        <v>0</v>
      </c>
      <c r="J93" s="58">
        <f t="shared" si="120"/>
        <v>0</v>
      </c>
      <c r="K93" s="58">
        <f t="shared" si="120"/>
        <v>0</v>
      </c>
      <c r="L93" s="58">
        <f t="shared" si="120"/>
        <v>0</v>
      </c>
      <c r="M93" s="58">
        <f t="shared" si="120"/>
        <v>0</v>
      </c>
      <c r="N93" s="58">
        <f t="shared" si="120"/>
        <v>0</v>
      </c>
      <c r="O93" s="58">
        <f t="shared" si="120"/>
        <v>0</v>
      </c>
      <c r="P93" s="58">
        <f t="shared" si="120"/>
        <v>0</v>
      </c>
      <c r="Q93" s="58">
        <f t="shared" si="120"/>
        <v>0</v>
      </c>
      <c r="R93" s="58">
        <f t="shared" si="120"/>
        <v>0</v>
      </c>
      <c r="S93" s="58">
        <f t="shared" si="120"/>
        <v>0</v>
      </c>
      <c r="T93" s="58">
        <f t="shared" si="120"/>
        <v>0</v>
      </c>
      <c r="U93" s="58">
        <f t="shared" si="120"/>
        <v>0</v>
      </c>
      <c r="V93" s="58">
        <f t="shared" si="120"/>
        <v>0</v>
      </c>
      <c r="W93" s="58">
        <f t="shared" si="120"/>
        <v>5.0943721418184627</v>
      </c>
      <c r="X93" s="58">
        <f t="shared" si="120"/>
        <v>5.4424201911373329</v>
      </c>
      <c r="Y93" s="58">
        <f t="shared" si="120"/>
        <v>5.3964244853484846</v>
      </c>
      <c r="Z93" s="58">
        <f t="shared" si="120"/>
        <v>6.2221710919294173</v>
      </c>
      <c r="AA93" s="58">
        <f t="shared" si="120"/>
        <v>6.7661774048705574</v>
      </c>
      <c r="AB93" s="58">
        <f t="shared" si="120"/>
        <v>6.335528741565577</v>
      </c>
      <c r="AC93" s="58">
        <f t="shared" si="120"/>
        <v>6.8079122827416709</v>
      </c>
      <c r="AD93" s="58">
        <f t="shared" si="120"/>
        <v>6.7837851160542044</v>
      </c>
      <c r="AE93" s="58">
        <f t="shared" si="120"/>
        <v>7.3141541636176042</v>
      </c>
      <c r="AF93" s="58">
        <f t="shared" si="120"/>
        <v>6.9924988416193301</v>
      </c>
      <c r="AG93" s="58">
        <f t="shared" si="120"/>
        <v>6.9852854769510477</v>
      </c>
      <c r="AH93" s="58">
        <f t="shared" si="120"/>
        <v>7.3762768973313877</v>
      </c>
      <c r="AI93" s="58">
        <f t="shared" si="120"/>
        <v>6.9294358582562694</v>
      </c>
      <c r="AJ93" s="58">
        <f t="shared" si="120"/>
        <v>7.0566071146006788</v>
      </c>
      <c r="AK93" s="58">
        <f t="shared" si="120"/>
        <v>7.0253923513473202</v>
      </c>
      <c r="AL93" s="58">
        <f t="shared" si="120"/>
        <v>7.3545271173084839</v>
      </c>
      <c r="AM93" s="58">
        <f t="shared" si="121"/>
        <v>6.0527920897105618</v>
      </c>
      <c r="AN93" s="58">
        <f t="shared" si="121"/>
        <v>5.8598348981761799</v>
      </c>
      <c r="AO93" s="58">
        <f t="shared" si="121"/>
        <v>6.9940586559212186</v>
      </c>
      <c r="AP93" s="58">
        <f t="shared" si="121"/>
        <v>0.1060245315388527</v>
      </c>
      <c r="AQ93" s="58">
        <f t="shared" si="121"/>
        <v>0.13162806135892818</v>
      </c>
      <c r="AR93" s="58">
        <f t="shared" si="121"/>
        <v>0.19026865567356063</v>
      </c>
      <c r="AS93" s="58">
        <f t="shared" si="121"/>
        <v>0</v>
      </c>
      <c r="AT93" s="58">
        <f t="shared" si="121"/>
        <v>0</v>
      </c>
      <c r="AU93" s="58">
        <f t="shared" si="121"/>
        <v>0</v>
      </c>
      <c r="AV93" s="58">
        <f t="shared" si="121"/>
        <v>0</v>
      </c>
      <c r="AW93" s="58">
        <f t="shared" si="121"/>
        <v>0</v>
      </c>
      <c r="AX93" s="58">
        <f t="shared" si="121"/>
        <v>0</v>
      </c>
      <c r="AZ93" s="90">
        <f t="shared" si="122"/>
        <v>0</v>
      </c>
      <c r="BA93" s="90">
        <f t="shared" si="123"/>
        <v>0</v>
      </c>
      <c r="BB93" s="90">
        <f t="shared" si="124"/>
        <v>1.698124047272821</v>
      </c>
      <c r="BC93" s="90">
        <f t="shared" si="125"/>
        <v>5.6870052561384119</v>
      </c>
      <c r="BE93" s="90">
        <f t="shared" si="126"/>
        <v>6.6365394763926018</v>
      </c>
      <c r="BF93" s="90">
        <f t="shared" si="127"/>
        <v>7.0301460404303802</v>
      </c>
      <c r="BG93" s="90">
        <f t="shared" si="128"/>
        <v>7.0969994108462346</v>
      </c>
      <c r="BH93" s="90">
        <f t="shared" si="129"/>
        <v>7.1455088610854931</v>
      </c>
      <c r="BI93" s="90"/>
      <c r="BJ93" s="226">
        <f t="shared" si="114"/>
        <v>6.3022285479359867</v>
      </c>
      <c r="BK93" s="226">
        <f t="shared" si="115"/>
        <v>0.14264041619044718</v>
      </c>
      <c r="BL93" s="226">
        <f t="shared" si="116"/>
        <v>0</v>
      </c>
      <c r="BM93" s="226">
        <f t="shared" si="117"/>
        <v>0</v>
      </c>
      <c r="BO93" s="90">
        <f t="shared" si="130"/>
        <v>1.8462823258528083</v>
      </c>
      <c r="BP93" s="90">
        <f t="shared" si="131"/>
        <v>6.9772984471886774</v>
      </c>
      <c r="BQ93" s="90">
        <f t="shared" si="118"/>
        <v>1.6112172410316086</v>
      </c>
    </row>
    <row r="94" spans="2:69" x14ac:dyDescent="0.35">
      <c r="B94" t="s">
        <v>22</v>
      </c>
      <c r="C94" s="58">
        <f t="shared" si="119"/>
        <v>0</v>
      </c>
      <c r="D94" s="58">
        <f t="shared" si="120"/>
        <v>0</v>
      </c>
      <c r="E94" s="58">
        <f t="shared" si="120"/>
        <v>0</v>
      </c>
      <c r="F94" s="58">
        <f t="shared" si="120"/>
        <v>0</v>
      </c>
      <c r="G94" s="58">
        <f t="shared" si="120"/>
        <v>0</v>
      </c>
      <c r="H94" s="58">
        <f t="shared" si="120"/>
        <v>0</v>
      </c>
      <c r="I94" s="58">
        <f t="shared" si="120"/>
        <v>0</v>
      </c>
      <c r="J94" s="58">
        <f t="shared" si="120"/>
        <v>0</v>
      </c>
      <c r="K94" s="58">
        <f t="shared" si="120"/>
        <v>0</v>
      </c>
      <c r="L94" s="58">
        <f t="shared" si="120"/>
        <v>0</v>
      </c>
      <c r="M94" s="58">
        <f t="shared" si="120"/>
        <v>0</v>
      </c>
      <c r="N94" s="58">
        <f t="shared" si="120"/>
        <v>0</v>
      </c>
      <c r="O94" s="58">
        <f t="shared" si="120"/>
        <v>0</v>
      </c>
      <c r="P94" s="58">
        <f t="shared" si="120"/>
        <v>0</v>
      </c>
      <c r="Q94" s="58">
        <f t="shared" si="120"/>
        <v>0</v>
      </c>
      <c r="R94" s="58">
        <f t="shared" si="120"/>
        <v>0</v>
      </c>
      <c r="S94" s="58">
        <f t="shared" si="120"/>
        <v>0</v>
      </c>
      <c r="T94" s="58">
        <f t="shared" si="120"/>
        <v>0</v>
      </c>
      <c r="U94" s="58">
        <f t="shared" si="120"/>
        <v>0</v>
      </c>
      <c r="V94" s="58">
        <f t="shared" si="120"/>
        <v>0</v>
      </c>
      <c r="W94" s="58">
        <f t="shared" si="120"/>
        <v>5.093829365802681</v>
      </c>
      <c r="X94" s="58">
        <f t="shared" si="120"/>
        <v>5.4417445794674819</v>
      </c>
      <c r="Y94" s="58">
        <f t="shared" si="120"/>
        <v>5.3957644861267857</v>
      </c>
      <c r="Z94" s="58">
        <f t="shared" si="120"/>
        <v>6.2216173465856208</v>
      </c>
      <c r="AA94" s="58">
        <f t="shared" si="120"/>
        <v>6.7649130961417745</v>
      </c>
      <c r="AB94" s="58">
        <f t="shared" si="120"/>
        <v>6.3344848088197336</v>
      </c>
      <c r="AC94" s="58">
        <f t="shared" si="120"/>
        <v>6.8070655603622621</v>
      </c>
      <c r="AD94" s="58">
        <f t="shared" si="120"/>
        <v>6.7831623052531302</v>
      </c>
      <c r="AE94" s="58">
        <f t="shared" si="120"/>
        <v>7.3139632658070202</v>
      </c>
      <c r="AF94" s="58">
        <f t="shared" si="120"/>
        <v>6.9746700760240943</v>
      </c>
      <c r="AG94" s="58">
        <f t="shared" si="120"/>
        <v>6.6170359683062072</v>
      </c>
      <c r="AH94" s="58">
        <f t="shared" si="120"/>
        <v>7.3760855988406346</v>
      </c>
      <c r="AI94" s="58">
        <f t="shared" si="120"/>
        <v>6.9292547107817608</v>
      </c>
      <c r="AJ94" s="58">
        <f t="shared" si="120"/>
        <v>7.0564262732362311</v>
      </c>
      <c r="AK94" s="58">
        <f t="shared" si="120"/>
        <v>7.0252142375281368</v>
      </c>
      <c r="AL94" s="58">
        <f t="shared" si="120"/>
        <v>7.4819995945822484</v>
      </c>
      <c r="AM94" s="58">
        <f t="shared" si="121"/>
        <v>6.2636250126281761</v>
      </c>
      <c r="AN94" s="58">
        <f t="shared" si="121"/>
        <v>6.148720979722464</v>
      </c>
      <c r="AO94" s="58">
        <f t="shared" si="121"/>
        <v>7.3968257625781018</v>
      </c>
      <c r="AP94" s="58">
        <f t="shared" si="121"/>
        <v>8.1225998742216081</v>
      </c>
      <c r="AQ94" s="58">
        <f t="shared" si="121"/>
        <v>8.4875893313379205</v>
      </c>
      <c r="AR94" s="58">
        <f t="shared" si="121"/>
        <v>8.6765792288343295</v>
      </c>
      <c r="AS94" s="58">
        <f t="shared" si="121"/>
        <v>0</v>
      </c>
      <c r="AT94" s="58">
        <f t="shared" si="121"/>
        <v>0</v>
      </c>
      <c r="AU94" s="58">
        <f t="shared" si="121"/>
        <v>0</v>
      </c>
      <c r="AV94" s="58">
        <f t="shared" si="121"/>
        <v>0</v>
      </c>
      <c r="AW94" s="58">
        <f t="shared" si="121"/>
        <v>0</v>
      </c>
      <c r="AX94" s="58">
        <f t="shared" si="121"/>
        <v>0</v>
      </c>
      <c r="AZ94" s="90">
        <f t="shared" si="122"/>
        <v>0</v>
      </c>
      <c r="BA94" s="90">
        <f t="shared" si="123"/>
        <v>0</v>
      </c>
      <c r="BB94" s="90">
        <f t="shared" si="124"/>
        <v>1.6979431219342269</v>
      </c>
      <c r="BC94" s="90">
        <f t="shared" si="125"/>
        <v>5.6863754707266301</v>
      </c>
      <c r="BE94" s="90">
        <f t="shared" si="126"/>
        <v>6.6354878217745901</v>
      </c>
      <c r="BF94" s="90">
        <f t="shared" si="127"/>
        <v>7.0239318823614143</v>
      </c>
      <c r="BG94" s="90">
        <f t="shared" si="128"/>
        <v>6.9741254259762009</v>
      </c>
      <c r="BH94" s="90">
        <f t="shared" si="129"/>
        <v>7.1878800351155379</v>
      </c>
      <c r="BI94" s="90"/>
      <c r="BJ94" s="226">
        <f t="shared" si="114"/>
        <v>6.6030572516429134</v>
      </c>
      <c r="BK94" s="226">
        <f t="shared" si="115"/>
        <v>8.4289228114646182</v>
      </c>
      <c r="BL94" s="226">
        <f t="shared" si="116"/>
        <v>0</v>
      </c>
      <c r="BM94" s="226">
        <f t="shared" si="117"/>
        <v>0</v>
      </c>
      <c r="BO94" s="90">
        <f t="shared" si="130"/>
        <v>1.8460796481652142</v>
      </c>
      <c r="BP94" s="90">
        <f t="shared" si="131"/>
        <v>6.9553562913069351</v>
      </c>
      <c r="BQ94" s="90">
        <f t="shared" si="118"/>
        <v>3.7579950157768831</v>
      </c>
    </row>
    <row r="95" spans="2:69" x14ac:dyDescent="0.35">
      <c r="B95" t="s">
        <v>23</v>
      </c>
      <c r="C95" s="58">
        <f t="shared" si="119"/>
        <v>0</v>
      </c>
      <c r="D95" s="58">
        <f t="shared" si="120"/>
        <v>0</v>
      </c>
      <c r="E95" s="58">
        <f t="shared" si="120"/>
        <v>0</v>
      </c>
      <c r="F95" s="58">
        <f t="shared" si="120"/>
        <v>0</v>
      </c>
      <c r="G95" s="58">
        <f t="shared" si="120"/>
        <v>0</v>
      </c>
      <c r="H95" s="58">
        <f t="shared" si="120"/>
        <v>0</v>
      </c>
      <c r="I95" s="58">
        <f t="shared" si="120"/>
        <v>0</v>
      </c>
      <c r="J95" s="58">
        <f t="shared" si="120"/>
        <v>0</v>
      </c>
      <c r="K95" s="58">
        <f t="shared" si="120"/>
        <v>0</v>
      </c>
      <c r="L95" s="58">
        <f t="shared" si="120"/>
        <v>0</v>
      </c>
      <c r="M95" s="58">
        <f t="shared" si="120"/>
        <v>0</v>
      </c>
      <c r="N95" s="58">
        <f t="shared" si="120"/>
        <v>0</v>
      </c>
      <c r="O95" s="58">
        <f t="shared" si="120"/>
        <v>0</v>
      </c>
      <c r="P95" s="58">
        <f t="shared" si="120"/>
        <v>0</v>
      </c>
      <c r="Q95" s="58">
        <f t="shared" si="120"/>
        <v>0</v>
      </c>
      <c r="R95" s="58">
        <f t="shared" si="120"/>
        <v>0</v>
      </c>
      <c r="S95" s="58">
        <f t="shared" si="120"/>
        <v>0</v>
      </c>
      <c r="T95" s="58">
        <f t="shared" si="120"/>
        <v>0</v>
      </c>
      <c r="U95" s="58">
        <f t="shared" si="120"/>
        <v>0</v>
      </c>
      <c r="V95" s="58">
        <f t="shared" si="120"/>
        <v>0</v>
      </c>
      <c r="W95" s="58">
        <f t="shared" si="120"/>
        <v>0</v>
      </c>
      <c r="X95" s="58">
        <f t="shared" si="120"/>
        <v>0</v>
      </c>
      <c r="Y95" s="58">
        <f t="shared" si="120"/>
        <v>0</v>
      </c>
      <c r="Z95" s="58">
        <f t="shared" si="120"/>
        <v>0</v>
      </c>
      <c r="AA95" s="58">
        <f t="shared" si="120"/>
        <v>0</v>
      </c>
      <c r="AB95" s="58">
        <f t="shared" si="120"/>
        <v>0</v>
      </c>
      <c r="AC95" s="58">
        <f t="shared" si="120"/>
        <v>0</v>
      </c>
      <c r="AD95" s="58">
        <f t="shared" si="120"/>
        <v>0</v>
      </c>
      <c r="AE95" s="58">
        <f t="shared" si="120"/>
        <v>0</v>
      </c>
      <c r="AF95" s="58">
        <f t="shared" si="120"/>
        <v>0</v>
      </c>
      <c r="AG95" s="58">
        <f t="shared" si="120"/>
        <v>0</v>
      </c>
      <c r="AH95" s="58">
        <f t="shared" si="120"/>
        <v>0</v>
      </c>
      <c r="AI95" s="58">
        <f t="shared" si="120"/>
        <v>0</v>
      </c>
      <c r="AJ95" s="58">
        <f t="shared" si="120"/>
        <v>0</v>
      </c>
      <c r="AK95" s="58">
        <f t="shared" si="120"/>
        <v>0</v>
      </c>
      <c r="AL95" s="58">
        <f t="shared" si="120"/>
        <v>8.0012904846740675E-4</v>
      </c>
      <c r="AM95" s="58">
        <f t="shared" si="121"/>
        <v>5.5879678739202904E-4</v>
      </c>
      <c r="AN95" s="58">
        <f t="shared" si="121"/>
        <v>4.6546743006333066E-4</v>
      </c>
      <c r="AO95" s="58">
        <f t="shared" si="121"/>
        <v>5.6237907229775416E-4</v>
      </c>
      <c r="AP95" s="58">
        <f t="shared" si="121"/>
        <v>7.857189248957259E-4</v>
      </c>
      <c r="AQ95" s="58">
        <f t="shared" si="121"/>
        <v>2.8453550615874881E-3</v>
      </c>
      <c r="AR95" s="58">
        <f t="shared" si="121"/>
        <v>4.2997807111837295E-3</v>
      </c>
      <c r="AS95" s="58">
        <f t="shared" si="121"/>
        <v>0</v>
      </c>
      <c r="AT95" s="58">
        <f t="shared" si="121"/>
        <v>0</v>
      </c>
      <c r="AU95" s="58">
        <f t="shared" si="121"/>
        <v>0</v>
      </c>
      <c r="AV95" s="58">
        <f t="shared" si="121"/>
        <v>0</v>
      </c>
      <c r="AW95" s="58">
        <f t="shared" si="121"/>
        <v>0</v>
      </c>
      <c r="AX95" s="58">
        <f t="shared" si="121"/>
        <v>0</v>
      </c>
      <c r="AZ95" s="90">
        <f t="shared" si="122"/>
        <v>0</v>
      </c>
      <c r="BA95" s="90">
        <f t="shared" si="123"/>
        <v>0</v>
      </c>
      <c r="BB95" s="90">
        <f t="shared" si="124"/>
        <v>0</v>
      </c>
      <c r="BC95" s="90">
        <f t="shared" si="125"/>
        <v>0</v>
      </c>
      <c r="BE95" s="90">
        <f t="shared" si="126"/>
        <v>0</v>
      </c>
      <c r="BF95" s="90">
        <f t="shared" si="127"/>
        <v>0</v>
      </c>
      <c r="BG95" s="90">
        <f t="shared" si="128"/>
        <v>0</v>
      </c>
      <c r="BH95" s="90">
        <f t="shared" si="129"/>
        <v>2.6670968282246893E-4</v>
      </c>
      <c r="BI95" s="90"/>
      <c r="BJ95" s="226">
        <f t="shared" si="114"/>
        <v>5.2888109658437129E-4</v>
      </c>
      <c r="BK95" s="226">
        <f t="shared" si="115"/>
        <v>2.6436182325556474E-3</v>
      </c>
      <c r="BL95" s="226">
        <f t="shared" si="116"/>
        <v>0</v>
      </c>
      <c r="BM95" s="226">
        <f t="shared" si="117"/>
        <v>0</v>
      </c>
      <c r="BO95" s="90">
        <f t="shared" si="130"/>
        <v>0</v>
      </c>
      <c r="BP95" s="90">
        <f t="shared" si="131"/>
        <v>6.6677420705617233E-5</v>
      </c>
      <c r="BQ95" s="90">
        <f t="shared" si="118"/>
        <v>7.9312483228500467E-4</v>
      </c>
    </row>
    <row r="96" spans="2:69" x14ac:dyDescent="0.35">
      <c r="B96" t="s">
        <v>24</v>
      </c>
      <c r="C96" s="58">
        <f t="shared" si="119"/>
        <v>0</v>
      </c>
      <c r="D96" s="58">
        <f t="shared" si="120"/>
        <v>0</v>
      </c>
      <c r="E96" s="58">
        <f t="shared" si="120"/>
        <v>0</v>
      </c>
      <c r="F96" s="58">
        <f t="shared" si="120"/>
        <v>0</v>
      </c>
      <c r="G96" s="58">
        <f t="shared" si="120"/>
        <v>0</v>
      </c>
      <c r="H96" s="58">
        <f t="shared" si="120"/>
        <v>0</v>
      </c>
      <c r="I96" s="58">
        <f t="shared" si="120"/>
        <v>0</v>
      </c>
      <c r="J96" s="58">
        <f t="shared" si="120"/>
        <v>0</v>
      </c>
      <c r="K96" s="58">
        <f t="shared" si="120"/>
        <v>0</v>
      </c>
      <c r="L96" s="58">
        <f t="shared" si="120"/>
        <v>0</v>
      </c>
      <c r="M96" s="58">
        <f t="shared" si="120"/>
        <v>0</v>
      </c>
      <c r="N96" s="58">
        <f t="shared" si="120"/>
        <v>0</v>
      </c>
      <c r="O96" s="58">
        <f t="shared" si="120"/>
        <v>0</v>
      </c>
      <c r="P96" s="58">
        <f t="shared" si="120"/>
        <v>0</v>
      </c>
      <c r="Q96" s="58">
        <f t="shared" si="120"/>
        <v>0</v>
      </c>
      <c r="R96" s="58">
        <f t="shared" si="120"/>
        <v>0</v>
      </c>
      <c r="S96" s="58">
        <f t="shared" si="120"/>
        <v>0</v>
      </c>
      <c r="T96" s="58">
        <f t="shared" si="120"/>
        <v>0</v>
      </c>
      <c r="U96" s="58">
        <f t="shared" si="120"/>
        <v>0</v>
      </c>
      <c r="V96" s="58">
        <f t="shared" si="120"/>
        <v>0</v>
      </c>
      <c r="W96" s="58">
        <f t="shared" si="120"/>
        <v>0</v>
      </c>
      <c r="X96" s="58">
        <f t="shared" si="120"/>
        <v>0</v>
      </c>
      <c r="Y96" s="58">
        <f t="shared" si="120"/>
        <v>0</v>
      </c>
      <c r="Z96" s="58">
        <f t="shared" si="120"/>
        <v>0</v>
      </c>
      <c r="AA96" s="58">
        <f t="shared" si="120"/>
        <v>0</v>
      </c>
      <c r="AB96" s="58">
        <f t="shared" si="120"/>
        <v>0</v>
      </c>
      <c r="AC96" s="58">
        <f t="shared" ref="AC96:AL96" si="133">IF(ISERROR(AC21/AC$8),0,((AC21)/AC$8))</f>
        <v>0</v>
      </c>
      <c r="AD96" s="58">
        <f t="shared" si="133"/>
        <v>0</v>
      </c>
      <c r="AE96" s="58">
        <f t="shared" si="133"/>
        <v>0</v>
      </c>
      <c r="AF96" s="58">
        <f t="shared" si="133"/>
        <v>0</v>
      </c>
      <c r="AG96" s="58">
        <f t="shared" si="133"/>
        <v>0</v>
      </c>
      <c r="AH96" s="58">
        <f t="shared" si="133"/>
        <v>0</v>
      </c>
      <c r="AI96" s="58">
        <f t="shared" si="133"/>
        <v>0</v>
      </c>
      <c r="AJ96" s="58">
        <f t="shared" si="133"/>
        <v>0</v>
      </c>
      <c r="AK96" s="58">
        <f t="shared" si="133"/>
        <v>0</v>
      </c>
      <c r="AL96" s="58">
        <f t="shared" si="133"/>
        <v>0</v>
      </c>
      <c r="AM96" s="58">
        <f t="shared" ref="AM96:AX96" si="134">IF(ISERROR(AM21/AM$8),0,((AM21)/AM$8))</f>
        <v>0</v>
      </c>
      <c r="AN96" s="58">
        <f t="shared" si="134"/>
        <v>0</v>
      </c>
      <c r="AO96" s="58">
        <f t="shared" si="134"/>
        <v>0</v>
      </c>
      <c r="AP96" s="58">
        <f t="shared" si="134"/>
        <v>0</v>
      </c>
      <c r="AQ96" s="58">
        <f t="shared" si="134"/>
        <v>0</v>
      </c>
      <c r="AR96" s="58">
        <f t="shared" si="134"/>
        <v>0</v>
      </c>
      <c r="AS96" s="58">
        <f t="shared" si="134"/>
        <v>0</v>
      </c>
      <c r="AT96" s="58">
        <f t="shared" si="134"/>
        <v>0</v>
      </c>
      <c r="AU96" s="58">
        <f t="shared" si="134"/>
        <v>0</v>
      </c>
      <c r="AV96" s="58">
        <f t="shared" si="134"/>
        <v>0</v>
      </c>
      <c r="AW96" s="58">
        <f t="shared" si="134"/>
        <v>0</v>
      </c>
      <c r="AX96" s="58">
        <f t="shared" si="134"/>
        <v>0</v>
      </c>
      <c r="AZ96" s="90">
        <f t="shared" si="122"/>
        <v>0</v>
      </c>
      <c r="BA96" s="90">
        <f t="shared" si="123"/>
        <v>0</v>
      </c>
      <c r="BB96" s="90">
        <f t="shared" si="124"/>
        <v>0</v>
      </c>
      <c r="BC96" s="90">
        <f t="shared" si="125"/>
        <v>0</v>
      </c>
      <c r="BE96" s="90">
        <f t="shared" si="126"/>
        <v>0</v>
      </c>
      <c r="BF96" s="90">
        <f t="shared" si="127"/>
        <v>0</v>
      </c>
      <c r="BG96" s="90">
        <f t="shared" si="128"/>
        <v>0</v>
      </c>
      <c r="BH96" s="90">
        <f t="shared" si="129"/>
        <v>0</v>
      </c>
      <c r="BI96" s="90"/>
      <c r="BJ96" s="226">
        <f t="shared" si="114"/>
        <v>0</v>
      </c>
      <c r="BK96" s="226">
        <f t="shared" si="115"/>
        <v>0</v>
      </c>
      <c r="BL96" s="226">
        <f t="shared" si="116"/>
        <v>0</v>
      </c>
      <c r="BM96" s="226">
        <f t="shared" si="117"/>
        <v>0</v>
      </c>
      <c r="BO96" s="90">
        <f t="shared" si="130"/>
        <v>0</v>
      </c>
      <c r="BP96" s="90">
        <f t="shared" si="131"/>
        <v>0</v>
      </c>
      <c r="BQ96" s="90">
        <f t="shared" si="118"/>
        <v>0</v>
      </c>
    </row>
    <row r="98" spans="2:69" x14ac:dyDescent="0.35">
      <c r="B98" s="59" t="s">
        <v>147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29.009</v>
      </c>
      <c r="AN98" s="13">
        <v>28.058</v>
      </c>
      <c r="AO98" s="13">
        <v>30.111000000000001</v>
      </c>
      <c r="AP98" s="13">
        <v>30.690999999999999</v>
      </c>
      <c r="AQ98" s="13">
        <v>31.762</v>
      </c>
      <c r="AR98" s="13">
        <v>32.840000000000003</v>
      </c>
      <c r="AS98" s="13">
        <v>0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Z98" s="85">
        <f>Q98</f>
        <v>0</v>
      </c>
      <c r="BA98" s="85">
        <f>R98</f>
        <v>0</v>
      </c>
      <c r="BB98" s="85">
        <f>W98</f>
        <v>0</v>
      </c>
      <c r="BC98" s="85">
        <f>Z98</f>
        <v>0</v>
      </c>
      <c r="BE98" s="86">
        <f>AC98</f>
        <v>0</v>
      </c>
      <c r="BF98" s="86">
        <f>AF98</f>
        <v>0</v>
      </c>
      <c r="BG98" s="86">
        <f>AI98</f>
        <v>0</v>
      </c>
      <c r="BH98" s="86">
        <f>AL98</f>
        <v>0</v>
      </c>
      <c r="BI98" s="196"/>
      <c r="BJ98" s="86">
        <f>AO98</f>
        <v>30.111000000000001</v>
      </c>
      <c r="BK98" s="86">
        <f>AR98</f>
        <v>32.840000000000003</v>
      </c>
      <c r="BL98" s="86">
        <f>AU98</f>
        <v>0</v>
      </c>
      <c r="BM98" s="86">
        <f>AX98</f>
        <v>0</v>
      </c>
      <c r="BO98" s="86">
        <f>BC98</f>
        <v>0</v>
      </c>
      <c r="BP98" s="86">
        <f>BH98</f>
        <v>0</v>
      </c>
      <c r="BQ98" s="86">
        <f>BM98</f>
        <v>0</v>
      </c>
    </row>
    <row r="99" spans="2:69" x14ac:dyDescent="0.35">
      <c r="B99" s="47" t="s">
        <v>14</v>
      </c>
      <c r="C99" s="11"/>
      <c r="D99" s="49">
        <f t="shared" ref="D99:AX99" si="135">IF(ISERROR(D98/C98-1),0,D98/C98-1)</f>
        <v>0</v>
      </c>
      <c r="E99" s="49">
        <f t="shared" si="135"/>
        <v>0</v>
      </c>
      <c r="F99" s="49">
        <f t="shared" si="135"/>
        <v>0</v>
      </c>
      <c r="G99" s="49">
        <f t="shared" si="135"/>
        <v>0</v>
      </c>
      <c r="H99" s="49">
        <f t="shared" si="135"/>
        <v>0</v>
      </c>
      <c r="I99" s="49">
        <f t="shared" si="135"/>
        <v>0</v>
      </c>
      <c r="J99" s="49">
        <f t="shared" si="135"/>
        <v>0</v>
      </c>
      <c r="K99" s="49">
        <f t="shared" si="135"/>
        <v>0</v>
      </c>
      <c r="L99" s="49">
        <f t="shared" si="135"/>
        <v>0</v>
      </c>
      <c r="M99" s="49">
        <f t="shared" si="135"/>
        <v>0</v>
      </c>
      <c r="N99" s="49">
        <f t="shared" si="135"/>
        <v>0</v>
      </c>
      <c r="O99" s="49">
        <f t="shared" si="135"/>
        <v>0</v>
      </c>
      <c r="P99" s="49">
        <f t="shared" si="135"/>
        <v>0</v>
      </c>
      <c r="Q99" s="49">
        <f t="shared" si="135"/>
        <v>0</v>
      </c>
      <c r="R99" s="49">
        <f t="shared" si="135"/>
        <v>0</v>
      </c>
      <c r="S99" s="49">
        <f t="shared" si="135"/>
        <v>0</v>
      </c>
      <c r="T99" s="49">
        <f t="shared" si="135"/>
        <v>0</v>
      </c>
      <c r="U99" s="49">
        <f t="shared" si="135"/>
        <v>0</v>
      </c>
      <c r="V99" s="49">
        <f t="shared" si="135"/>
        <v>0</v>
      </c>
      <c r="W99" s="49">
        <f t="shared" si="135"/>
        <v>0</v>
      </c>
      <c r="X99" s="49">
        <f t="shared" si="135"/>
        <v>0</v>
      </c>
      <c r="Y99" s="49">
        <f t="shared" si="135"/>
        <v>0</v>
      </c>
      <c r="Z99" s="49">
        <f t="shared" si="135"/>
        <v>0</v>
      </c>
      <c r="AA99" s="49">
        <f t="shared" si="135"/>
        <v>0</v>
      </c>
      <c r="AB99" s="49">
        <f t="shared" si="135"/>
        <v>0</v>
      </c>
      <c r="AC99" s="49">
        <f t="shared" si="135"/>
        <v>0</v>
      </c>
      <c r="AD99" s="49">
        <f t="shared" si="135"/>
        <v>0</v>
      </c>
      <c r="AE99" s="49">
        <f t="shared" si="135"/>
        <v>0</v>
      </c>
      <c r="AF99" s="49">
        <f t="shared" si="135"/>
        <v>0</v>
      </c>
      <c r="AG99" s="49">
        <f t="shared" si="135"/>
        <v>0</v>
      </c>
      <c r="AH99" s="49">
        <f t="shared" si="135"/>
        <v>0</v>
      </c>
      <c r="AI99" s="49">
        <f t="shared" si="135"/>
        <v>0</v>
      </c>
      <c r="AJ99" s="49">
        <f t="shared" si="135"/>
        <v>0</v>
      </c>
      <c r="AK99" s="49">
        <f t="shared" si="135"/>
        <v>0</v>
      </c>
      <c r="AL99" s="49">
        <f t="shared" si="135"/>
        <v>0</v>
      </c>
      <c r="AM99" s="49">
        <f t="shared" si="135"/>
        <v>0</v>
      </c>
      <c r="AN99" s="49">
        <f t="shared" si="135"/>
        <v>-3.2782929435692387E-2</v>
      </c>
      <c r="AO99" s="49">
        <f t="shared" si="135"/>
        <v>7.3169862427828081E-2</v>
      </c>
      <c r="AP99" s="49">
        <f t="shared" si="135"/>
        <v>1.9262063697651932E-2</v>
      </c>
      <c r="AQ99" s="49">
        <f t="shared" si="135"/>
        <v>3.4896223648626767E-2</v>
      </c>
      <c r="AR99" s="49">
        <f t="shared" si="135"/>
        <v>3.3939928216107473E-2</v>
      </c>
      <c r="AS99" s="49">
        <f t="shared" si="135"/>
        <v>-1</v>
      </c>
      <c r="AT99" s="49">
        <f t="shared" si="135"/>
        <v>0</v>
      </c>
      <c r="AU99" s="49">
        <f t="shared" si="135"/>
        <v>0</v>
      </c>
      <c r="AV99" s="49">
        <f t="shared" si="135"/>
        <v>0</v>
      </c>
      <c r="AW99" s="49">
        <f t="shared" si="135"/>
        <v>0</v>
      </c>
      <c r="AX99" s="49">
        <f t="shared" si="135"/>
        <v>0</v>
      </c>
      <c r="BJ99"/>
      <c r="BK99"/>
      <c r="BL99"/>
      <c r="BM99"/>
    </row>
    <row r="100" spans="2:69" x14ac:dyDescent="0.35">
      <c r="B100" s="4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BJ100"/>
      <c r="BK100"/>
      <c r="BL100"/>
      <c r="BM100"/>
    </row>
    <row r="101" spans="2:69" x14ac:dyDescent="0.35">
      <c r="B101" s="59" t="s">
        <v>148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8">
        <v>0</v>
      </c>
      <c r="AF101" s="48">
        <v>0</v>
      </c>
      <c r="AG101" s="48">
        <v>0</v>
      </c>
      <c r="AH101" s="48">
        <v>0</v>
      </c>
      <c r="AI101" s="48">
        <v>0</v>
      </c>
      <c r="AJ101" s="48">
        <v>0</v>
      </c>
      <c r="AK101" s="48">
        <v>0</v>
      </c>
      <c r="AL101" s="48">
        <v>0</v>
      </c>
      <c r="AM101" s="48">
        <v>15.936</v>
      </c>
      <c r="AN101" s="48">
        <v>16.126999999999999</v>
      </c>
      <c r="AO101" s="48">
        <v>16.63</v>
      </c>
      <c r="AP101" s="48">
        <v>15.941000000000001</v>
      </c>
      <c r="AQ101" s="48">
        <v>16.329000000000001</v>
      </c>
      <c r="AR101" s="48">
        <v>17.622</v>
      </c>
      <c r="AS101" s="48">
        <v>0</v>
      </c>
      <c r="AT101" s="48">
        <v>0</v>
      </c>
      <c r="AU101" s="48">
        <v>0</v>
      </c>
      <c r="AV101" s="48">
        <v>0</v>
      </c>
      <c r="AW101" s="48">
        <v>0</v>
      </c>
      <c r="AX101" s="48">
        <v>0</v>
      </c>
      <c r="AZ101" s="85">
        <f>Q101</f>
        <v>0</v>
      </c>
      <c r="BA101" s="85">
        <f>T101</f>
        <v>0</v>
      </c>
      <c r="BB101" s="85">
        <f>W101</f>
        <v>0</v>
      </c>
      <c r="BC101" s="85">
        <f>Z101</f>
        <v>0</v>
      </c>
      <c r="BE101" s="85">
        <f>AC101</f>
        <v>0</v>
      </c>
      <c r="BF101" s="85">
        <f>AF101</f>
        <v>0</v>
      </c>
      <c r="BG101" s="85">
        <f>AI101</f>
        <v>0</v>
      </c>
      <c r="BH101" s="85">
        <f>AL101</f>
        <v>0</v>
      </c>
      <c r="BI101" s="197"/>
      <c r="BJ101" s="85">
        <f>AO101</f>
        <v>16.63</v>
      </c>
      <c r="BK101" s="85">
        <f>AR101</f>
        <v>17.622</v>
      </c>
      <c r="BL101" s="85">
        <f>AU101</f>
        <v>0</v>
      </c>
      <c r="BM101" s="85">
        <f>AX101</f>
        <v>0</v>
      </c>
      <c r="BO101" s="85">
        <f>BC101</f>
        <v>0</v>
      </c>
      <c r="BP101" s="85">
        <f>BH101</f>
        <v>0</v>
      </c>
      <c r="BQ101" s="85">
        <f>BM101</f>
        <v>0</v>
      </c>
    </row>
    <row r="102" spans="2:69" x14ac:dyDescent="0.35">
      <c r="B102" s="47" t="s">
        <v>14</v>
      </c>
      <c r="C102" s="11"/>
      <c r="D102" s="49">
        <f t="shared" ref="D102:AX102" si="136">IF(ISERROR(D101/C101-1),0,D101/C101-1)</f>
        <v>0</v>
      </c>
      <c r="E102" s="49">
        <f t="shared" si="136"/>
        <v>0</v>
      </c>
      <c r="F102" s="49">
        <f t="shared" si="136"/>
        <v>0</v>
      </c>
      <c r="G102" s="49">
        <f t="shared" si="136"/>
        <v>0</v>
      </c>
      <c r="H102" s="49">
        <f t="shared" si="136"/>
        <v>0</v>
      </c>
      <c r="I102" s="49">
        <f t="shared" si="136"/>
        <v>0</v>
      </c>
      <c r="J102" s="49">
        <f t="shared" si="136"/>
        <v>0</v>
      </c>
      <c r="K102" s="49">
        <f t="shared" si="136"/>
        <v>0</v>
      </c>
      <c r="L102" s="49">
        <f t="shared" si="136"/>
        <v>0</v>
      </c>
      <c r="M102" s="49">
        <f t="shared" si="136"/>
        <v>0</v>
      </c>
      <c r="N102" s="49">
        <f t="shared" si="136"/>
        <v>0</v>
      </c>
      <c r="O102" s="49">
        <f t="shared" si="136"/>
        <v>0</v>
      </c>
      <c r="P102" s="49">
        <f t="shared" si="136"/>
        <v>0</v>
      </c>
      <c r="Q102" s="49">
        <f t="shared" si="136"/>
        <v>0</v>
      </c>
      <c r="R102" s="49">
        <f t="shared" si="136"/>
        <v>0</v>
      </c>
      <c r="S102" s="49">
        <f t="shared" si="136"/>
        <v>0</v>
      </c>
      <c r="T102" s="49">
        <f t="shared" si="136"/>
        <v>0</v>
      </c>
      <c r="U102" s="49">
        <f t="shared" si="136"/>
        <v>0</v>
      </c>
      <c r="V102" s="49">
        <f t="shared" si="136"/>
        <v>0</v>
      </c>
      <c r="W102" s="49">
        <f t="shared" si="136"/>
        <v>0</v>
      </c>
      <c r="X102" s="49">
        <f t="shared" si="136"/>
        <v>0</v>
      </c>
      <c r="Y102" s="49">
        <f t="shared" si="136"/>
        <v>0</v>
      </c>
      <c r="Z102" s="49">
        <f t="shared" si="136"/>
        <v>0</v>
      </c>
      <c r="AA102" s="49">
        <f t="shared" si="136"/>
        <v>0</v>
      </c>
      <c r="AB102" s="49">
        <f t="shared" si="136"/>
        <v>0</v>
      </c>
      <c r="AC102" s="49">
        <f t="shared" si="136"/>
        <v>0</v>
      </c>
      <c r="AD102" s="49">
        <f t="shared" si="136"/>
        <v>0</v>
      </c>
      <c r="AE102" s="49">
        <f t="shared" si="136"/>
        <v>0</v>
      </c>
      <c r="AF102" s="49">
        <f t="shared" si="136"/>
        <v>0</v>
      </c>
      <c r="AG102" s="49">
        <f t="shared" si="136"/>
        <v>0</v>
      </c>
      <c r="AH102" s="49">
        <f t="shared" si="136"/>
        <v>0</v>
      </c>
      <c r="AI102" s="49">
        <f t="shared" si="136"/>
        <v>0</v>
      </c>
      <c r="AJ102" s="49">
        <f t="shared" si="136"/>
        <v>0</v>
      </c>
      <c r="AK102" s="49">
        <f t="shared" si="136"/>
        <v>0</v>
      </c>
      <c r="AL102" s="49">
        <f t="shared" si="136"/>
        <v>0</v>
      </c>
      <c r="AM102" s="49">
        <f t="shared" si="136"/>
        <v>0</v>
      </c>
      <c r="AN102" s="49">
        <f t="shared" si="136"/>
        <v>1.1985441767068172E-2</v>
      </c>
      <c r="AO102" s="49">
        <f t="shared" si="136"/>
        <v>3.1189929931171312E-2</v>
      </c>
      <c r="AP102" s="49">
        <f t="shared" si="136"/>
        <v>-4.1431148526758776E-2</v>
      </c>
      <c r="AQ102" s="49">
        <f t="shared" si="136"/>
        <v>2.4339752838592243E-2</v>
      </c>
      <c r="AR102" s="49">
        <f t="shared" si="136"/>
        <v>7.9184273378651415E-2</v>
      </c>
      <c r="AS102" s="49">
        <f t="shared" si="136"/>
        <v>-1</v>
      </c>
      <c r="AT102" s="49">
        <f t="shared" si="136"/>
        <v>0</v>
      </c>
      <c r="AU102" s="49">
        <f t="shared" si="136"/>
        <v>0</v>
      </c>
      <c r="AV102" s="49">
        <f t="shared" si="136"/>
        <v>0</v>
      </c>
      <c r="AW102" s="49">
        <f t="shared" si="136"/>
        <v>0</v>
      </c>
      <c r="AX102" s="49">
        <f t="shared" si="136"/>
        <v>0</v>
      </c>
      <c r="BJ102"/>
      <c r="BK102"/>
      <c r="BL102"/>
      <c r="BM10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2"/>
  <sheetViews>
    <sheetView showGridLines="0" zoomScale="90" zoomScaleNormal="90" workbookViewId="0">
      <pane xSplit="2" ySplit="3" topLeftCell="AK4" activePane="bottomRight" state="frozen"/>
      <selection activeCell="AC97" sqref="AC97"/>
      <selection pane="topRight" activeCell="AC97" sqref="AC97"/>
      <selection pane="bottomLeft" activeCell="AC97" sqref="AC97"/>
      <selection pane="bottomRight" activeCell="AQ3" sqref="AQ3"/>
    </sheetView>
  </sheetViews>
  <sheetFormatPr baseColWidth="10" defaultRowHeight="14.5" x14ac:dyDescent="0.35"/>
  <cols>
    <col min="1" max="1" width="11.453125" style="37"/>
    <col min="2" max="2" width="43.54296875" customWidth="1"/>
    <col min="3" max="26" width="20.7265625" customWidth="1"/>
    <col min="27" max="27" width="16.26953125" bestFit="1" customWidth="1"/>
    <col min="28" max="28" width="15.1796875" bestFit="1" customWidth="1"/>
    <col min="29" max="32" width="12.7265625" bestFit="1" customWidth="1"/>
    <col min="33" max="34" width="13.81640625" bestFit="1" customWidth="1"/>
    <col min="35" max="50" width="12.7265625" bestFit="1" customWidth="1"/>
    <col min="51" max="51" width="11" customWidth="1"/>
    <col min="54" max="54" width="11.7265625" bestFit="1" customWidth="1"/>
    <col min="55" max="55" width="12.7265625" bestFit="1" customWidth="1"/>
    <col min="57" max="60" width="12.7265625" bestFit="1" customWidth="1"/>
    <col min="61" max="61" width="3.81640625" customWidth="1"/>
    <col min="62" max="65" width="12.7265625" bestFit="1" customWidth="1"/>
    <col min="67" max="67" width="12.7265625" bestFit="1" customWidth="1"/>
    <col min="68" max="69" width="13.7265625" bestFit="1" customWidth="1"/>
  </cols>
  <sheetData>
    <row r="1" spans="1:69" ht="45" customHeight="1" x14ac:dyDescent="0.35">
      <c r="B1" s="8"/>
    </row>
    <row r="2" spans="1:69" ht="29.25" customHeight="1" x14ac:dyDescent="0.35">
      <c r="B2" s="42" t="s">
        <v>13</v>
      </c>
    </row>
    <row r="3" spans="1:69" s="12" customFormat="1" ht="21.5" thickBot="1" x14ac:dyDescent="0.55000000000000004">
      <c r="A3" s="18"/>
      <c r="B3" s="44"/>
      <c r="C3" s="45">
        <v>42736</v>
      </c>
      <c r="D3" s="45">
        <v>42767</v>
      </c>
      <c r="E3" s="45">
        <v>42795</v>
      </c>
      <c r="F3" s="45">
        <v>42826</v>
      </c>
      <c r="G3" s="45">
        <v>42856</v>
      </c>
      <c r="H3" s="45">
        <v>42887</v>
      </c>
      <c r="I3" s="45">
        <v>42917</v>
      </c>
      <c r="J3" s="45">
        <v>42948</v>
      </c>
      <c r="K3" s="45">
        <v>42979</v>
      </c>
      <c r="L3" s="45">
        <v>43009</v>
      </c>
      <c r="M3" s="45">
        <v>43040</v>
      </c>
      <c r="N3" s="45">
        <v>43070</v>
      </c>
      <c r="O3" s="45">
        <v>43101</v>
      </c>
      <c r="P3" s="45">
        <v>43132</v>
      </c>
      <c r="Q3" s="45">
        <v>43160</v>
      </c>
      <c r="R3" s="45">
        <v>43191</v>
      </c>
      <c r="S3" s="45">
        <v>43221</v>
      </c>
      <c r="T3" s="45">
        <v>43252</v>
      </c>
      <c r="U3" s="45">
        <v>43282</v>
      </c>
      <c r="V3" s="45">
        <v>43313</v>
      </c>
      <c r="W3" s="45">
        <v>43344</v>
      </c>
      <c r="X3" s="45">
        <v>43374</v>
      </c>
      <c r="Y3" s="45">
        <v>43405</v>
      </c>
      <c r="Z3" s="45">
        <v>43435</v>
      </c>
      <c r="AA3" s="45">
        <v>43466</v>
      </c>
      <c r="AB3" s="45">
        <v>43497</v>
      </c>
      <c r="AC3" s="45">
        <v>43525</v>
      </c>
      <c r="AD3" s="45">
        <v>43556</v>
      </c>
      <c r="AE3" s="45">
        <v>43586</v>
      </c>
      <c r="AF3" s="45">
        <v>43617</v>
      </c>
      <c r="AG3" s="45">
        <v>43647</v>
      </c>
      <c r="AH3" s="45">
        <v>43678</v>
      </c>
      <c r="AI3" s="45">
        <v>43709</v>
      </c>
      <c r="AJ3" s="45">
        <v>43739</v>
      </c>
      <c r="AK3" s="45">
        <v>43770</v>
      </c>
      <c r="AL3" s="45">
        <v>43800</v>
      </c>
      <c r="AM3" s="45">
        <v>43831</v>
      </c>
      <c r="AN3" s="45">
        <v>43862</v>
      </c>
      <c r="AO3" s="45">
        <v>43891</v>
      </c>
      <c r="AP3" s="45">
        <v>43922</v>
      </c>
      <c r="AQ3" s="45">
        <v>43952</v>
      </c>
      <c r="AR3" s="45">
        <v>43983</v>
      </c>
      <c r="AS3" s="45">
        <v>44013</v>
      </c>
      <c r="AT3" s="45">
        <v>44044</v>
      </c>
      <c r="AU3" s="45">
        <v>44075</v>
      </c>
      <c r="AV3" s="45">
        <v>44105</v>
      </c>
      <c r="AW3" s="45">
        <v>44136</v>
      </c>
      <c r="AX3" s="45">
        <v>44166</v>
      </c>
      <c r="AZ3" s="84" t="s">
        <v>123</v>
      </c>
      <c r="BA3" s="84" t="s">
        <v>124</v>
      </c>
      <c r="BB3" s="84" t="s">
        <v>125</v>
      </c>
      <c r="BC3" s="84" t="s">
        <v>126</v>
      </c>
      <c r="BD3" s="84"/>
      <c r="BE3" s="84" t="s">
        <v>127</v>
      </c>
      <c r="BF3" s="84" t="s">
        <v>128</v>
      </c>
      <c r="BG3" s="84" t="s">
        <v>129</v>
      </c>
      <c r="BH3" s="84" t="s">
        <v>130</v>
      </c>
      <c r="BI3" s="84"/>
      <c r="BJ3" s="84" t="s">
        <v>141</v>
      </c>
      <c r="BK3" s="84" t="s">
        <v>142</v>
      </c>
      <c r="BL3" s="84" t="s">
        <v>143</v>
      </c>
      <c r="BM3" s="84" t="s">
        <v>144</v>
      </c>
      <c r="BN3" s="84"/>
      <c r="BO3" s="84">
        <v>2018</v>
      </c>
      <c r="BP3" s="84">
        <v>2019</v>
      </c>
      <c r="BQ3" s="84">
        <v>2020</v>
      </c>
    </row>
    <row r="4" spans="1:69" s="41" customFormat="1" ht="21" x14ac:dyDescent="0.5">
      <c r="A4" s="46"/>
      <c r="B4" s="43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69" x14ac:dyDescent="0.35">
      <c r="B5" s="59" t="s">
        <v>84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2523.1379999999999</v>
      </c>
      <c r="X5" s="13">
        <v>2523.7730000000001</v>
      </c>
      <c r="Y5" s="13">
        <v>2570.7750000000001</v>
      </c>
      <c r="Z5" s="13">
        <v>2592.9960000000001</v>
      </c>
      <c r="AA5" s="13">
        <v>2368.4290000000001</v>
      </c>
      <c r="AB5" s="13">
        <v>2390.893</v>
      </c>
      <c r="AC5" s="13">
        <v>2425.3000000000002</v>
      </c>
      <c r="AD5" s="13">
        <v>2490.279</v>
      </c>
      <c r="AE5" s="13">
        <v>2686.348</v>
      </c>
      <c r="AF5" s="13">
        <v>3625.989</v>
      </c>
      <c r="AG5" s="13">
        <v>3757.31</v>
      </c>
      <c r="AH5" s="13">
        <v>3984.75</v>
      </c>
      <c r="AI5" s="13">
        <v>3605.6913333333337</v>
      </c>
      <c r="AJ5" s="13">
        <v>2837.8069999999998</v>
      </c>
      <c r="AK5" s="13">
        <v>2861.674</v>
      </c>
      <c r="AL5" s="13">
        <v>2952.4879999999998</v>
      </c>
      <c r="AM5" s="13">
        <v>2997.8850000000002</v>
      </c>
      <c r="AN5" s="13">
        <v>2709.7109999999998</v>
      </c>
      <c r="AO5" s="13">
        <v>2724.6379999999999</v>
      </c>
      <c r="AP5" s="13">
        <v>2734.1480000000001</v>
      </c>
      <c r="AQ5" s="13">
        <v>2780.5630000000001</v>
      </c>
      <c r="AR5" s="13">
        <v>2852.1640000000002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Z5" s="85">
        <f>Q5</f>
        <v>0</v>
      </c>
      <c r="BA5" s="85">
        <f>R5</f>
        <v>0</v>
      </c>
      <c r="BB5" s="85">
        <f>W5</f>
        <v>2523.1379999999999</v>
      </c>
      <c r="BC5" s="85">
        <f>Z5</f>
        <v>2592.9960000000001</v>
      </c>
      <c r="BE5" s="86">
        <f>AC5</f>
        <v>2425.3000000000002</v>
      </c>
      <c r="BF5" s="86">
        <f>AF5</f>
        <v>3625.989</v>
      </c>
      <c r="BG5" s="86">
        <f>AI5</f>
        <v>3605.6913333333337</v>
      </c>
      <c r="BH5" s="86">
        <f>AL5</f>
        <v>2952.4879999999998</v>
      </c>
      <c r="BI5" s="196"/>
      <c r="BJ5" s="86">
        <f>AO5</f>
        <v>2724.6379999999999</v>
      </c>
      <c r="BK5" s="86">
        <f>AR5</f>
        <v>2852.1640000000002</v>
      </c>
      <c r="BL5" s="86">
        <f>AU5</f>
        <v>0</v>
      </c>
      <c r="BM5" s="86">
        <f>AX5</f>
        <v>0</v>
      </c>
      <c r="BO5" s="86">
        <f>BC5</f>
        <v>2592.9960000000001</v>
      </c>
      <c r="BP5" s="86">
        <f>BH5</f>
        <v>2952.4879999999998</v>
      </c>
      <c r="BQ5" s="86">
        <f>BM5</f>
        <v>0</v>
      </c>
    </row>
    <row r="6" spans="1:69" x14ac:dyDescent="0.35">
      <c r="B6" s="47" t="s">
        <v>14</v>
      </c>
      <c r="C6" s="11"/>
      <c r="D6" s="49">
        <f t="shared" ref="D6:AX6" si="0">IF(ISERROR(D5/C5-1),0,D5/C5-1)</f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49">
        <f t="shared" si="0"/>
        <v>0</v>
      </c>
      <c r="O6" s="49">
        <f t="shared" si="0"/>
        <v>0</v>
      </c>
      <c r="P6" s="49">
        <f t="shared" si="0"/>
        <v>0</v>
      </c>
      <c r="Q6" s="49">
        <f t="shared" si="0"/>
        <v>0</v>
      </c>
      <c r="R6" s="49">
        <f t="shared" si="0"/>
        <v>0</v>
      </c>
      <c r="S6" s="49">
        <f t="shared" si="0"/>
        <v>0</v>
      </c>
      <c r="T6" s="49">
        <f t="shared" si="0"/>
        <v>0</v>
      </c>
      <c r="U6" s="49">
        <f t="shared" si="0"/>
        <v>0</v>
      </c>
      <c r="V6" s="49">
        <f t="shared" si="0"/>
        <v>0</v>
      </c>
      <c r="W6" s="49">
        <f t="shared" si="0"/>
        <v>0</v>
      </c>
      <c r="X6" s="49">
        <f t="shared" si="0"/>
        <v>2.5167073699505771E-4</v>
      </c>
      <c r="Y6" s="49">
        <f t="shared" si="0"/>
        <v>1.8623703478878539E-2</v>
      </c>
      <c r="Z6" s="49">
        <f t="shared" si="0"/>
        <v>8.6436969396388452E-3</v>
      </c>
      <c r="AA6" s="49">
        <f t="shared" si="0"/>
        <v>-8.6605224227110256E-2</v>
      </c>
      <c r="AB6" s="49">
        <f t="shared" si="0"/>
        <v>9.4847681733334355E-3</v>
      </c>
      <c r="AC6" s="49">
        <f t="shared" si="0"/>
        <v>1.4390857307290617E-2</v>
      </c>
      <c r="AD6" s="49">
        <f t="shared" si="0"/>
        <v>2.6792149424813338E-2</v>
      </c>
      <c r="AE6" s="49">
        <f t="shared" si="0"/>
        <v>7.8733748306916596E-2</v>
      </c>
      <c r="AF6" s="49">
        <f t="shared" si="0"/>
        <v>0.34978379569586671</v>
      </c>
      <c r="AG6" s="49">
        <f t="shared" si="0"/>
        <v>3.6216601870551646E-2</v>
      </c>
      <c r="AH6" s="49">
        <f t="shared" si="0"/>
        <v>6.0532668318557636E-2</v>
      </c>
      <c r="AI6" s="49">
        <f t="shared" si="0"/>
        <v>-9.5127339649078713E-2</v>
      </c>
      <c r="AJ6" s="49">
        <f t="shared" si="0"/>
        <v>-0.2129645225686726</v>
      </c>
      <c r="AK6" s="49">
        <f t="shared" si="0"/>
        <v>8.4103675831372904E-3</v>
      </c>
      <c r="AL6" s="49">
        <f t="shared" si="0"/>
        <v>3.1734572142039896E-2</v>
      </c>
      <c r="AM6" s="49">
        <f t="shared" si="0"/>
        <v>1.537584572740025E-2</v>
      </c>
      <c r="AN6" s="49">
        <f t="shared" si="0"/>
        <v>-9.6125768666910361E-2</v>
      </c>
      <c r="AO6" s="49">
        <f t="shared" si="0"/>
        <v>5.5087055409230867E-3</v>
      </c>
      <c r="AP6" s="49">
        <f t="shared" si="0"/>
        <v>3.4903719319778759E-3</v>
      </c>
      <c r="AQ6" s="49">
        <f t="shared" si="0"/>
        <v>1.6976037873589922E-2</v>
      </c>
      <c r="AR6" s="49">
        <f t="shared" si="0"/>
        <v>2.5750540448103543E-2</v>
      </c>
      <c r="AS6" s="49">
        <f t="shared" si="0"/>
        <v>-1</v>
      </c>
      <c r="AT6" s="49">
        <f t="shared" si="0"/>
        <v>0</v>
      </c>
      <c r="AU6" s="49">
        <f t="shared" si="0"/>
        <v>0</v>
      </c>
      <c r="AV6" s="49">
        <f t="shared" si="0"/>
        <v>0</v>
      </c>
      <c r="AW6" s="49">
        <f t="shared" si="0"/>
        <v>0</v>
      </c>
      <c r="AX6" s="49">
        <f t="shared" si="0"/>
        <v>0</v>
      </c>
    </row>
    <row r="7" spans="1:69" x14ac:dyDescent="0.35">
      <c r="B7" s="4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69" x14ac:dyDescent="0.35">
      <c r="B8" s="59" t="s">
        <v>85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119.01600000000001</v>
      </c>
      <c r="X8" s="48">
        <v>114.58</v>
      </c>
      <c r="Y8" s="48">
        <v>123.914</v>
      </c>
      <c r="Z8" s="48">
        <v>131.64699999999999</v>
      </c>
      <c r="AA8" s="48">
        <v>138.43700000000001</v>
      </c>
      <c r="AB8" s="48">
        <v>152.964</v>
      </c>
      <c r="AC8" s="48">
        <v>185.63200000000001</v>
      </c>
      <c r="AD8" s="48">
        <v>207.48</v>
      </c>
      <c r="AE8" s="48">
        <v>248.399</v>
      </c>
      <c r="AF8" s="48">
        <v>304.08600000000001</v>
      </c>
      <c r="AG8" s="48">
        <v>354.46800000000002</v>
      </c>
      <c r="AH8" s="48">
        <v>379.5</v>
      </c>
      <c r="AI8" s="48">
        <v>416.95499999999998</v>
      </c>
      <c r="AJ8" s="48">
        <v>432.596</v>
      </c>
      <c r="AK8" s="48">
        <v>432.34699999999998</v>
      </c>
      <c r="AL8" s="48">
        <v>455.11</v>
      </c>
      <c r="AM8" s="48">
        <v>552.25099999999998</v>
      </c>
      <c r="AN8" s="48">
        <v>531.50300000000004</v>
      </c>
      <c r="AO8" s="48">
        <v>546.88199999999995</v>
      </c>
      <c r="AP8" s="48">
        <v>521.76099999999997</v>
      </c>
      <c r="AQ8" s="48">
        <v>561.673</v>
      </c>
      <c r="AR8" s="48">
        <v>614.39800000000002</v>
      </c>
      <c r="AS8" s="48">
        <v>0</v>
      </c>
      <c r="AT8" s="48">
        <v>0</v>
      </c>
      <c r="AU8" s="48">
        <v>0</v>
      </c>
      <c r="AV8" s="48">
        <v>0</v>
      </c>
      <c r="AW8" s="48">
        <v>0</v>
      </c>
      <c r="AX8" s="48">
        <v>0</v>
      </c>
      <c r="AZ8" s="85">
        <f>Q8</f>
        <v>0</v>
      </c>
      <c r="BA8" s="85">
        <f>T8</f>
        <v>0</v>
      </c>
      <c r="BB8" s="85">
        <f>W8</f>
        <v>119.01600000000001</v>
      </c>
      <c r="BC8" s="85">
        <f>Z8</f>
        <v>131.64699999999999</v>
      </c>
      <c r="BE8" s="85">
        <f>AC8</f>
        <v>185.63200000000001</v>
      </c>
      <c r="BF8" s="85">
        <f>AF8</f>
        <v>304.08600000000001</v>
      </c>
      <c r="BG8" s="85">
        <f>AI8</f>
        <v>416.95499999999998</v>
      </c>
      <c r="BH8" s="85">
        <f>AL8</f>
        <v>455.11</v>
      </c>
      <c r="BI8" s="197"/>
      <c r="BJ8" s="85">
        <f>AO8</f>
        <v>546.88199999999995</v>
      </c>
      <c r="BK8" s="85">
        <f>AR8</f>
        <v>614.39800000000002</v>
      </c>
      <c r="BL8" s="85">
        <f>AU8</f>
        <v>0</v>
      </c>
      <c r="BM8" s="85">
        <f>AX8</f>
        <v>0</v>
      </c>
      <c r="BO8" s="85">
        <f>BC8</f>
        <v>131.64699999999999</v>
      </c>
      <c r="BP8" s="85">
        <f>BH8</f>
        <v>455.11</v>
      </c>
      <c r="BQ8" s="85">
        <f>BM8</f>
        <v>0</v>
      </c>
    </row>
    <row r="9" spans="1:69" x14ac:dyDescent="0.35">
      <c r="B9" s="47" t="s">
        <v>14</v>
      </c>
      <c r="C9" s="11"/>
      <c r="D9" s="49">
        <f t="shared" ref="D9:AX9" si="1">IF(ISERROR(D8/C8-1),0,D8/C8-1)</f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  <c r="L9" s="49">
        <f t="shared" si="1"/>
        <v>0</v>
      </c>
      <c r="M9" s="49">
        <f t="shared" si="1"/>
        <v>0</v>
      </c>
      <c r="N9" s="49">
        <f t="shared" si="1"/>
        <v>0</v>
      </c>
      <c r="O9" s="49">
        <f t="shared" si="1"/>
        <v>0</v>
      </c>
      <c r="P9" s="49">
        <f t="shared" si="1"/>
        <v>0</v>
      </c>
      <c r="Q9" s="49">
        <f t="shared" si="1"/>
        <v>0</v>
      </c>
      <c r="R9" s="49">
        <f t="shared" si="1"/>
        <v>0</v>
      </c>
      <c r="S9" s="49">
        <f t="shared" si="1"/>
        <v>0</v>
      </c>
      <c r="T9" s="49">
        <f t="shared" si="1"/>
        <v>0</v>
      </c>
      <c r="U9" s="49">
        <f t="shared" si="1"/>
        <v>0</v>
      </c>
      <c r="V9" s="49">
        <f t="shared" si="1"/>
        <v>0</v>
      </c>
      <c r="W9" s="49">
        <f t="shared" si="1"/>
        <v>0</v>
      </c>
      <c r="X9" s="49">
        <f t="shared" si="1"/>
        <v>-3.7272299522753349E-2</v>
      </c>
      <c r="Y9" s="49">
        <f t="shared" si="1"/>
        <v>8.1462733461337145E-2</v>
      </c>
      <c r="Z9" s="49">
        <f t="shared" si="1"/>
        <v>6.2406184934712616E-2</v>
      </c>
      <c r="AA9" s="49">
        <f t="shared" si="1"/>
        <v>5.1577324207919828E-2</v>
      </c>
      <c r="AB9" s="49">
        <f t="shared" si="1"/>
        <v>0.10493581918128814</v>
      </c>
      <c r="AC9" s="49">
        <f t="shared" si="1"/>
        <v>0.21356659083182983</v>
      </c>
      <c r="AD9" s="49">
        <f t="shared" si="1"/>
        <v>0.11769522496121354</v>
      </c>
      <c r="AE9" s="49">
        <f t="shared" si="1"/>
        <v>0.19721900906111434</v>
      </c>
      <c r="AF9" s="49">
        <f t="shared" si="1"/>
        <v>0.22418367223700586</v>
      </c>
      <c r="AG9" s="49">
        <f t="shared" si="1"/>
        <v>0.16568339219825967</v>
      </c>
      <c r="AH9" s="49">
        <f t="shared" si="1"/>
        <v>7.0618504350181022E-2</v>
      </c>
      <c r="AI9" s="49">
        <f t="shared" si="1"/>
        <v>9.8695652173913073E-2</v>
      </c>
      <c r="AJ9" s="49">
        <f t="shared" si="1"/>
        <v>3.7512441390557871E-2</v>
      </c>
      <c r="AK9" s="49">
        <f t="shared" si="1"/>
        <v>-5.7559478127400254E-4</v>
      </c>
      <c r="AL9" s="49">
        <f t="shared" si="1"/>
        <v>5.2649839133843912E-2</v>
      </c>
      <c r="AM9" s="49">
        <f t="shared" si="1"/>
        <v>0.21344510118432902</v>
      </c>
      <c r="AN9" s="49">
        <f t="shared" si="1"/>
        <v>-3.7569873119288055E-2</v>
      </c>
      <c r="AO9" s="49">
        <f t="shared" si="1"/>
        <v>2.8934926049335452E-2</v>
      </c>
      <c r="AP9" s="49">
        <f t="shared" si="1"/>
        <v>-4.5934954889720214E-2</v>
      </c>
      <c r="AQ9" s="49">
        <f t="shared" si="1"/>
        <v>7.6494793593235189E-2</v>
      </c>
      <c r="AR9" s="49">
        <f t="shared" si="1"/>
        <v>9.3871345070886569E-2</v>
      </c>
      <c r="AS9" s="49">
        <f t="shared" si="1"/>
        <v>-1</v>
      </c>
      <c r="AT9" s="49">
        <f t="shared" si="1"/>
        <v>0</v>
      </c>
      <c r="AU9" s="49">
        <f t="shared" si="1"/>
        <v>0</v>
      </c>
      <c r="AV9" s="49">
        <f t="shared" si="1"/>
        <v>0</v>
      </c>
      <c r="AW9" s="49">
        <f t="shared" si="1"/>
        <v>0</v>
      </c>
      <c r="AX9" s="49">
        <f t="shared" si="1"/>
        <v>0</v>
      </c>
    </row>
    <row r="10" spans="1:69" x14ac:dyDescent="0.35"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69" s="16" customFormat="1" x14ac:dyDescent="0.35">
      <c r="A11" s="37"/>
      <c r="B11" s="67" t="s">
        <v>15</v>
      </c>
      <c r="C11" s="15">
        <f>SUM(C14:C21)</f>
        <v>0</v>
      </c>
      <c r="D11" s="15">
        <f t="shared" ref="D11:Z11" si="2">SUM(D14:D21)</f>
        <v>0</v>
      </c>
      <c r="E11" s="15">
        <f t="shared" si="2"/>
        <v>0</v>
      </c>
      <c r="F11" s="15">
        <f t="shared" si="2"/>
        <v>0</v>
      </c>
      <c r="G11" s="15">
        <f t="shared" si="2"/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15">
        <f t="shared" si="2"/>
        <v>0</v>
      </c>
      <c r="N11" s="15">
        <f t="shared" si="2"/>
        <v>0</v>
      </c>
      <c r="O11" s="15">
        <f t="shared" si="2"/>
        <v>0</v>
      </c>
      <c r="P11" s="15">
        <f t="shared" si="2"/>
        <v>0</v>
      </c>
      <c r="Q11" s="15">
        <f t="shared" si="2"/>
        <v>0</v>
      </c>
      <c r="R11" s="15">
        <f t="shared" si="2"/>
        <v>0</v>
      </c>
      <c r="S11" s="15">
        <f t="shared" si="2"/>
        <v>0</v>
      </c>
      <c r="T11" s="15">
        <f t="shared" si="2"/>
        <v>0</v>
      </c>
      <c r="U11" s="15">
        <f t="shared" si="2"/>
        <v>0</v>
      </c>
      <c r="V11" s="15">
        <f t="shared" si="2"/>
        <v>0</v>
      </c>
      <c r="W11" s="15">
        <f t="shared" si="2"/>
        <v>940.99600000000009</v>
      </c>
      <c r="X11" s="15">
        <f t="shared" si="2"/>
        <v>1006.72</v>
      </c>
      <c r="Y11" s="15">
        <f t="shared" si="2"/>
        <v>1046.981</v>
      </c>
      <c r="Z11" s="15">
        <f t="shared" si="2"/>
        <v>1271.0920000000001</v>
      </c>
      <c r="AA11" s="15">
        <f t="shared" ref="AA11:AL11" si="3">SUM(AA14:AA21)</f>
        <v>1192.8820000000003</v>
      </c>
      <c r="AB11" s="15">
        <f t="shared" si="3"/>
        <v>1236.8969999999999</v>
      </c>
      <c r="AC11" s="15">
        <f t="shared" si="3"/>
        <v>1540.2500000000002</v>
      </c>
      <c r="AD11" s="15">
        <f t="shared" si="3"/>
        <v>1723.7589999999998</v>
      </c>
      <c r="AE11" s="15">
        <f t="shared" si="3"/>
        <v>2134.8729999999996</v>
      </c>
      <c r="AF11" s="15">
        <f t="shared" si="3"/>
        <v>2519.3159999999998</v>
      </c>
      <c r="AG11" s="15">
        <f t="shared" si="3"/>
        <v>3105.5169999999998</v>
      </c>
      <c r="AH11" s="15">
        <f t="shared" si="3"/>
        <v>3441.9610000000002</v>
      </c>
      <c r="AI11" s="15">
        <f t="shared" si="3"/>
        <v>3763.8210141779446</v>
      </c>
      <c r="AJ11" s="15">
        <f t="shared" si="3"/>
        <v>4063.9183070410145</v>
      </c>
      <c r="AK11" s="15">
        <f t="shared" si="3"/>
        <v>4267.0121510384106</v>
      </c>
      <c r="AL11" s="15">
        <f t="shared" si="3"/>
        <v>5041.3722393206917</v>
      </c>
      <c r="AM11" s="15">
        <f t="shared" ref="AM11:AX11" si="4">SUM(AM14:AM21)</f>
        <v>5856.3391895785726</v>
      </c>
      <c r="AN11" s="15">
        <f t="shared" si="4"/>
        <v>5703.1598864866783</v>
      </c>
      <c r="AO11" s="15">
        <f t="shared" si="4"/>
        <v>6412.1726172560166</v>
      </c>
      <c r="AP11" s="15">
        <f t="shared" si="4"/>
        <v>4613.6490000000003</v>
      </c>
      <c r="AQ11" s="15">
        <f t="shared" si="4"/>
        <v>5886.5680000000002</v>
      </c>
      <c r="AR11" s="15">
        <f t="shared" si="4"/>
        <v>6944.2370000000001</v>
      </c>
      <c r="AS11" s="15">
        <f t="shared" si="4"/>
        <v>0</v>
      </c>
      <c r="AT11" s="15">
        <f t="shared" si="4"/>
        <v>0</v>
      </c>
      <c r="AU11" s="15">
        <f t="shared" si="4"/>
        <v>0</v>
      </c>
      <c r="AV11" s="15">
        <f t="shared" si="4"/>
        <v>0</v>
      </c>
      <c r="AW11" s="15">
        <f t="shared" si="4"/>
        <v>0</v>
      </c>
      <c r="AX11" s="15">
        <f t="shared" si="4"/>
        <v>0</v>
      </c>
      <c r="AZ11" s="28">
        <f>SUM(O11:Q11)</f>
        <v>0</v>
      </c>
      <c r="BA11" s="28">
        <f>SUM(R11:T11)</f>
        <v>0</v>
      </c>
      <c r="BB11" s="28">
        <f>SUM(U11:V11)</f>
        <v>0</v>
      </c>
      <c r="BC11" s="28">
        <f>SUM(X11:Z11)</f>
        <v>3324.7930000000001</v>
      </c>
      <c r="BD11" s="68"/>
      <c r="BE11" s="28">
        <f>SUM(AA11:AC11)</f>
        <v>3970.0290000000005</v>
      </c>
      <c r="BF11" s="28">
        <f>SUM(AD11:AF11)</f>
        <v>6377.9479999999994</v>
      </c>
      <c r="BG11" s="28">
        <f>SUM(AG11:AI11)</f>
        <v>10311.299014177945</v>
      </c>
      <c r="BH11" s="28">
        <f>SUM(AJ11:AL11)</f>
        <v>13372.302697400117</v>
      </c>
      <c r="BI11" s="198"/>
      <c r="BJ11" s="28">
        <f>SUM(AM11:AO11)</f>
        <v>17971.671693321267</v>
      </c>
      <c r="BK11" s="28">
        <f>SUM(AP11:AR11)</f>
        <v>17444.454000000002</v>
      </c>
      <c r="BL11" s="28">
        <f>SUM(AS11:AU11)</f>
        <v>0</v>
      </c>
      <c r="BM11" s="28">
        <f>SUM(AV11:AX11)</f>
        <v>0</v>
      </c>
      <c r="BN11" s="68"/>
      <c r="BO11" s="28">
        <f>SUM(AZ11:BC11)</f>
        <v>3324.7930000000001</v>
      </c>
      <c r="BP11" s="28">
        <f>SUM(BE11:BH11)</f>
        <v>34031.578711578062</v>
      </c>
      <c r="BQ11" s="28">
        <f>SUM(BJ11:BM11)</f>
        <v>35416.125693321272</v>
      </c>
    </row>
    <row r="12" spans="1:69" x14ac:dyDescent="0.35">
      <c r="B12" s="47" t="s">
        <v>14</v>
      </c>
      <c r="C12" s="11"/>
      <c r="D12" s="49">
        <f t="shared" ref="D12:AX12" si="5">IF(ISERROR(D11/C11-1),0,D11/C11-1)</f>
        <v>0</v>
      </c>
      <c r="E12" s="49">
        <f t="shared" si="5"/>
        <v>0</v>
      </c>
      <c r="F12" s="49">
        <f t="shared" si="5"/>
        <v>0</v>
      </c>
      <c r="G12" s="49">
        <f t="shared" si="5"/>
        <v>0</v>
      </c>
      <c r="H12" s="49">
        <f t="shared" si="5"/>
        <v>0</v>
      </c>
      <c r="I12" s="49">
        <f t="shared" si="5"/>
        <v>0</v>
      </c>
      <c r="J12" s="49">
        <f t="shared" si="5"/>
        <v>0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 t="shared" si="5"/>
        <v>0</v>
      </c>
      <c r="P12" s="49">
        <f t="shared" si="5"/>
        <v>0</v>
      </c>
      <c r="Q12" s="49">
        <f t="shared" si="5"/>
        <v>0</v>
      </c>
      <c r="R12" s="49">
        <f t="shared" si="5"/>
        <v>0</v>
      </c>
      <c r="S12" s="49">
        <f t="shared" si="5"/>
        <v>0</v>
      </c>
      <c r="T12" s="49">
        <f t="shared" si="5"/>
        <v>0</v>
      </c>
      <c r="U12" s="49">
        <f t="shared" si="5"/>
        <v>0</v>
      </c>
      <c r="V12" s="49">
        <f t="shared" si="5"/>
        <v>0</v>
      </c>
      <c r="W12" s="49">
        <f t="shared" si="5"/>
        <v>0</v>
      </c>
      <c r="X12" s="49">
        <f t="shared" si="5"/>
        <v>6.9845142806133076E-2</v>
      </c>
      <c r="Y12" s="49">
        <f t="shared" si="5"/>
        <v>3.9992252066115563E-2</v>
      </c>
      <c r="Z12" s="49">
        <f t="shared" si="5"/>
        <v>0.21405450528710657</v>
      </c>
      <c r="AA12" s="49">
        <f t="shared" si="5"/>
        <v>-6.1529771251805365E-2</v>
      </c>
      <c r="AB12" s="49">
        <f t="shared" si="5"/>
        <v>3.6898033502056116E-2</v>
      </c>
      <c r="AC12" s="49">
        <f t="shared" si="5"/>
        <v>0.24525324259012704</v>
      </c>
      <c r="AD12" s="49">
        <f t="shared" si="5"/>
        <v>0.1191423470215871</v>
      </c>
      <c r="AE12" s="49">
        <f t="shared" si="5"/>
        <v>0.23849853720850756</v>
      </c>
      <c r="AF12" s="49">
        <f t="shared" si="5"/>
        <v>0.1800776908040902</v>
      </c>
      <c r="AG12" s="49">
        <f t="shared" si="5"/>
        <v>0.23268260115047101</v>
      </c>
      <c r="AH12" s="49">
        <f t="shared" si="5"/>
        <v>0.10833751674841907</v>
      </c>
      <c r="AI12" s="49">
        <f t="shared" si="5"/>
        <v>9.3510651102073572E-2</v>
      </c>
      <c r="AJ12" s="49">
        <f t="shared" si="5"/>
        <v>7.9732083893637062E-2</v>
      </c>
      <c r="AK12" s="49">
        <f t="shared" si="5"/>
        <v>4.9974883512181378E-2</v>
      </c>
      <c r="AL12" s="49">
        <f t="shared" si="5"/>
        <v>0.18147595105718994</v>
      </c>
      <c r="AM12" s="49">
        <f t="shared" si="5"/>
        <v>0.1616557777466745</v>
      </c>
      <c r="AN12" s="49">
        <f t="shared" si="5"/>
        <v>-2.6156152868412885E-2</v>
      </c>
      <c r="AO12" s="49">
        <f t="shared" si="5"/>
        <v>0.12431927999236092</v>
      </c>
      <c r="AP12" s="49">
        <f t="shared" si="5"/>
        <v>-0.28048583913913172</v>
      </c>
      <c r="AQ12" s="49">
        <f t="shared" si="5"/>
        <v>0.27590286994090785</v>
      </c>
      <c r="AR12" s="49">
        <f t="shared" si="5"/>
        <v>0.17967498209483002</v>
      </c>
      <c r="AS12" s="49">
        <f t="shared" si="5"/>
        <v>-1</v>
      </c>
      <c r="AT12" s="49">
        <f t="shared" si="5"/>
        <v>0</v>
      </c>
      <c r="AU12" s="49">
        <f t="shared" si="5"/>
        <v>0</v>
      </c>
      <c r="AV12" s="49">
        <f t="shared" si="5"/>
        <v>0</v>
      </c>
      <c r="AW12" s="49">
        <f t="shared" si="5"/>
        <v>0</v>
      </c>
      <c r="AX12" s="49">
        <f t="shared" si="5"/>
        <v>0</v>
      </c>
    </row>
    <row r="13" spans="1:69" ht="15" thickBot="1" x14ac:dyDescent="0.4">
      <c r="B13" s="47"/>
      <c r="C13" s="11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</row>
    <row r="14" spans="1:69" ht="15.5" thickTop="1" thickBot="1" x14ac:dyDescent="0.4">
      <c r="B14" s="9" t="s">
        <v>94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173.875</v>
      </c>
      <c r="X14" s="50">
        <v>194.71</v>
      </c>
      <c r="Y14" s="50">
        <v>198.9</v>
      </c>
      <c r="Z14" s="50">
        <v>251</v>
      </c>
      <c r="AA14" s="50">
        <v>235.13399999999999</v>
      </c>
      <c r="AB14" s="50">
        <v>274.29399999999998</v>
      </c>
      <c r="AC14" s="50">
        <v>340.20400000000001</v>
      </c>
      <c r="AD14" s="50">
        <v>402.755</v>
      </c>
      <c r="AE14" s="50">
        <v>502.77100000000002</v>
      </c>
      <c r="AF14" s="50">
        <v>604.14200000000005</v>
      </c>
      <c r="AG14" s="50">
        <v>777.48099999999999</v>
      </c>
      <c r="AH14" s="50">
        <v>810.21</v>
      </c>
      <c r="AI14" s="50">
        <v>889.279</v>
      </c>
      <c r="AJ14" s="50">
        <v>964.76400000000001</v>
      </c>
      <c r="AK14" s="50">
        <v>977</v>
      </c>
      <c r="AL14" s="50">
        <v>1130.52</v>
      </c>
      <c r="AM14" s="50">
        <v>1378.4</v>
      </c>
      <c r="AN14" s="50">
        <v>1280.31</v>
      </c>
      <c r="AO14" s="50">
        <v>1432.79</v>
      </c>
      <c r="AP14" s="50">
        <v>813.35500000000002</v>
      </c>
      <c r="AQ14" s="50">
        <v>1180.298</v>
      </c>
      <c r="AR14" s="50">
        <v>1500.184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Z14" s="88">
        <f>SUM(O14:Q14)</f>
        <v>0</v>
      </c>
      <c r="BA14" s="88">
        <f>SUM(R14:T14)</f>
        <v>0</v>
      </c>
      <c r="BB14" s="88">
        <f>SUM(U14:W14)</f>
        <v>173.875</v>
      </c>
      <c r="BC14" s="88">
        <f>SUM(X14:Z14)</f>
        <v>644.61</v>
      </c>
      <c r="BD14" s="89"/>
      <c r="BE14" s="88">
        <f>SUM(AA14:AC14)</f>
        <v>849.63200000000006</v>
      </c>
      <c r="BF14" s="88">
        <f>SUM(AD14:AF14)</f>
        <v>1509.6680000000001</v>
      </c>
      <c r="BG14" s="88">
        <f>SUM(AG14:AI14)</f>
        <v>2476.9700000000003</v>
      </c>
      <c r="BH14" s="88">
        <f>SUM(AJ14:AL14)</f>
        <v>3072.2840000000001</v>
      </c>
      <c r="BI14" s="88"/>
      <c r="BJ14" s="88">
        <f t="shared" ref="BJ14:BJ21" si="6">SUM(AM14:AO14)</f>
        <v>4091.5</v>
      </c>
      <c r="BK14" s="88">
        <f t="shared" ref="BK14:BK21" si="7">SUM(AP14:AR14)</f>
        <v>3493.837</v>
      </c>
      <c r="BL14" s="88">
        <f t="shared" ref="BL14:BL21" si="8">SUM(AS14:AU14)</f>
        <v>0</v>
      </c>
      <c r="BM14" s="88">
        <f t="shared" ref="BM14:BM21" si="9">SUM(AV14:AX14)</f>
        <v>0</v>
      </c>
      <c r="BN14" s="87"/>
      <c r="BO14" s="88">
        <f>SUM(AZ14:BC14)</f>
        <v>818.48500000000001</v>
      </c>
      <c r="BP14" s="88">
        <f>SUM(BE14:BH14)</f>
        <v>7908.5540000000001</v>
      </c>
      <c r="BQ14" s="88">
        <f t="shared" ref="BQ14:BQ21" si="10">SUM(BJ14:BM14)</f>
        <v>7585.3369999999995</v>
      </c>
    </row>
    <row r="15" spans="1:69" ht="15.5" thickTop="1" thickBot="1" x14ac:dyDescent="0.4">
      <c r="B15" s="9" t="s">
        <v>95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78.453999999999994</v>
      </c>
      <c r="X15" s="50">
        <v>90.13</v>
      </c>
      <c r="Y15" s="50">
        <v>93.731999999999999</v>
      </c>
      <c r="Z15" s="50">
        <v>122.03700000000001</v>
      </c>
      <c r="AA15" s="50">
        <v>126.005</v>
      </c>
      <c r="AB15" s="50">
        <v>139.005</v>
      </c>
      <c r="AC15" s="50">
        <v>188.61600000000001</v>
      </c>
      <c r="AD15" s="50">
        <v>233.22300000000001</v>
      </c>
      <c r="AE15" s="50">
        <v>302.72699999999998</v>
      </c>
      <c r="AF15" s="50">
        <v>392.11599999999999</v>
      </c>
      <c r="AG15" s="50">
        <v>513.048</v>
      </c>
      <c r="AH15" s="50">
        <v>578.48</v>
      </c>
      <c r="AI15" s="50">
        <v>639.91200000000003</v>
      </c>
      <c r="AJ15" s="50">
        <v>699.654</v>
      </c>
      <c r="AK15" s="50">
        <v>697</v>
      </c>
      <c r="AL15" s="50">
        <v>783</v>
      </c>
      <c r="AM15" s="50">
        <v>1038.0360000000001</v>
      </c>
      <c r="AN15" s="50">
        <v>935.14099999999996</v>
      </c>
      <c r="AO15" s="50">
        <v>987.66700000000003</v>
      </c>
      <c r="AP15" s="50">
        <v>510.48399999999998</v>
      </c>
      <c r="AQ15" s="50">
        <v>780.25700000000006</v>
      </c>
      <c r="AR15" s="50">
        <v>1011.774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Z15" s="88">
        <f t="shared" ref="AZ15:AZ21" si="11">SUM(O15:Q15)</f>
        <v>0</v>
      </c>
      <c r="BA15" s="88">
        <f t="shared" ref="BA15:BA21" si="12">SUM(R15:T15)</f>
        <v>0</v>
      </c>
      <c r="BB15" s="88">
        <f t="shared" ref="BB15:BB21" si="13">SUM(U15:W15)</f>
        <v>78.453999999999994</v>
      </c>
      <c r="BC15" s="88">
        <f t="shared" ref="BC15:BC21" si="14">SUM(X15:Z15)</f>
        <v>305.899</v>
      </c>
      <c r="BD15" s="89"/>
      <c r="BE15" s="88">
        <f t="shared" ref="BE15:BE21" si="15">SUM(AA15:AC15)</f>
        <v>453.62599999999998</v>
      </c>
      <c r="BF15" s="88">
        <f t="shared" ref="BF15:BF21" si="16">SUM(AD15:AF15)</f>
        <v>928.06600000000003</v>
      </c>
      <c r="BG15" s="88">
        <f t="shared" ref="BG15:BG21" si="17">SUM(AG15:AI15)</f>
        <v>1731.44</v>
      </c>
      <c r="BH15" s="88">
        <f t="shared" ref="BH15:BH21" si="18">SUM(AJ15:AL15)</f>
        <v>2179.654</v>
      </c>
      <c r="BI15" s="88"/>
      <c r="BJ15" s="88">
        <f t="shared" si="6"/>
        <v>2960.8440000000001</v>
      </c>
      <c r="BK15" s="88">
        <f t="shared" si="7"/>
        <v>2302.5149999999999</v>
      </c>
      <c r="BL15" s="88">
        <f t="shared" si="8"/>
        <v>0</v>
      </c>
      <c r="BM15" s="88">
        <f t="shared" si="9"/>
        <v>0</v>
      </c>
      <c r="BN15" s="87"/>
      <c r="BO15" s="88">
        <f t="shared" ref="BO15:BO21" si="19">SUM(AZ15:BC15)</f>
        <v>384.35300000000001</v>
      </c>
      <c r="BP15" s="88">
        <f t="shared" ref="BP15:BP21" si="20">SUM(BE15:BH15)</f>
        <v>5292.7860000000001</v>
      </c>
      <c r="BQ15" s="88">
        <f t="shared" si="10"/>
        <v>5263.3590000000004</v>
      </c>
    </row>
    <row r="16" spans="1:69" ht="15.5" thickTop="1" thickBot="1" x14ac:dyDescent="0.4">
      <c r="B16" s="10" t="s">
        <v>96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58.584000000000003</v>
      </c>
      <c r="X16" s="50">
        <v>47.728000000000002</v>
      </c>
      <c r="Y16" s="50">
        <v>46.476999999999997</v>
      </c>
      <c r="Z16" s="50">
        <v>56.421999999999997</v>
      </c>
      <c r="AA16" s="50">
        <v>46.319000000000003</v>
      </c>
      <c r="AB16" s="50">
        <v>47.173999999999999</v>
      </c>
      <c r="AC16" s="50">
        <v>65.105000000000004</v>
      </c>
      <c r="AD16" s="50">
        <v>72.992000000000004</v>
      </c>
      <c r="AE16" s="50">
        <v>94.63</v>
      </c>
      <c r="AF16" s="50">
        <v>121.504</v>
      </c>
      <c r="AG16" s="50">
        <v>159.77000000000001</v>
      </c>
      <c r="AH16" s="50">
        <v>184.65299999999999</v>
      </c>
      <c r="AI16" s="50">
        <v>223.405</v>
      </c>
      <c r="AJ16" s="50">
        <v>223.125</v>
      </c>
      <c r="AK16" s="50">
        <v>202</v>
      </c>
      <c r="AL16" s="50">
        <v>246.49</v>
      </c>
      <c r="AM16" s="50">
        <v>288.173</v>
      </c>
      <c r="AN16" s="50">
        <v>288.14499999999998</v>
      </c>
      <c r="AO16" s="50">
        <v>316.77699999999999</v>
      </c>
      <c r="AP16" s="50">
        <v>291.43900000000002</v>
      </c>
      <c r="AQ16" s="50">
        <v>450.81400000000002</v>
      </c>
      <c r="AR16" s="50">
        <v>552.15599999999995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Z16" s="88">
        <f t="shared" si="11"/>
        <v>0</v>
      </c>
      <c r="BA16" s="88">
        <f t="shared" si="12"/>
        <v>0</v>
      </c>
      <c r="BB16" s="88">
        <f t="shared" si="13"/>
        <v>58.584000000000003</v>
      </c>
      <c r="BC16" s="88">
        <f t="shared" si="14"/>
        <v>150.62700000000001</v>
      </c>
      <c r="BD16" s="89"/>
      <c r="BE16" s="88">
        <f t="shared" si="15"/>
        <v>158.59800000000001</v>
      </c>
      <c r="BF16" s="88">
        <f t="shared" si="16"/>
        <v>289.12600000000003</v>
      </c>
      <c r="BG16" s="88">
        <f t="shared" si="17"/>
        <v>567.82799999999997</v>
      </c>
      <c r="BH16" s="88">
        <f t="shared" si="18"/>
        <v>671.61500000000001</v>
      </c>
      <c r="BI16" s="88"/>
      <c r="BJ16" s="88">
        <f t="shared" si="6"/>
        <v>893.09500000000003</v>
      </c>
      <c r="BK16" s="88">
        <f t="shared" si="7"/>
        <v>1294.4090000000001</v>
      </c>
      <c r="BL16" s="88">
        <f t="shared" si="8"/>
        <v>0</v>
      </c>
      <c r="BM16" s="88">
        <f t="shared" si="9"/>
        <v>0</v>
      </c>
      <c r="BN16" s="87"/>
      <c r="BO16" s="88">
        <f t="shared" si="19"/>
        <v>209.21100000000001</v>
      </c>
      <c r="BP16" s="88">
        <f t="shared" si="20"/>
        <v>1687.1669999999999</v>
      </c>
      <c r="BQ16" s="88">
        <f t="shared" si="10"/>
        <v>2187.5039999999999</v>
      </c>
    </row>
    <row r="17" spans="2:69" ht="15.5" thickTop="1" thickBot="1" x14ac:dyDescent="0.4">
      <c r="B17" s="17" t="s">
        <v>97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Z17" s="88">
        <f t="shared" si="11"/>
        <v>0</v>
      </c>
      <c r="BA17" s="88">
        <f t="shared" si="12"/>
        <v>0</v>
      </c>
      <c r="BB17" s="88">
        <f t="shared" si="13"/>
        <v>0</v>
      </c>
      <c r="BC17" s="88">
        <f t="shared" si="14"/>
        <v>0</v>
      </c>
      <c r="BD17" s="89"/>
      <c r="BE17" s="88">
        <f t="shared" si="15"/>
        <v>0</v>
      </c>
      <c r="BF17" s="88">
        <f t="shared" si="16"/>
        <v>0</v>
      </c>
      <c r="BG17" s="88">
        <f t="shared" si="17"/>
        <v>0</v>
      </c>
      <c r="BH17" s="88">
        <f t="shared" si="18"/>
        <v>0</v>
      </c>
      <c r="BI17" s="88"/>
      <c r="BJ17" s="88">
        <f t="shared" si="6"/>
        <v>0</v>
      </c>
      <c r="BK17" s="88">
        <f t="shared" si="7"/>
        <v>0</v>
      </c>
      <c r="BL17" s="88">
        <f t="shared" si="8"/>
        <v>0</v>
      </c>
      <c r="BM17" s="88">
        <f t="shared" si="9"/>
        <v>0</v>
      </c>
      <c r="BN17" s="87"/>
      <c r="BO17" s="88">
        <f t="shared" si="19"/>
        <v>0</v>
      </c>
      <c r="BP17" s="88">
        <f t="shared" si="20"/>
        <v>0</v>
      </c>
      <c r="BQ17" s="88">
        <f t="shared" si="10"/>
        <v>0</v>
      </c>
    </row>
    <row r="18" spans="2:69" ht="15.5" thickTop="1" thickBot="1" x14ac:dyDescent="0.4">
      <c r="B18" s="17" t="s">
        <v>98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36.795000000000002</v>
      </c>
      <c r="X18" s="50">
        <v>34.277999999999999</v>
      </c>
      <c r="Y18" s="50">
        <v>56.097999999999999</v>
      </c>
      <c r="Z18" s="50">
        <v>66.471000000000004</v>
      </c>
      <c r="AA18" s="50">
        <v>60.7</v>
      </c>
      <c r="AB18" s="50">
        <v>57.481000000000002</v>
      </c>
      <c r="AC18" s="50">
        <v>65.89</v>
      </c>
      <c r="AD18" s="50">
        <v>67.3</v>
      </c>
      <c r="AE18" s="50">
        <v>118.501</v>
      </c>
      <c r="AF18" s="50">
        <v>96.736999999999995</v>
      </c>
      <c r="AG18" s="50">
        <v>134.96600000000001</v>
      </c>
      <c r="AH18" s="50">
        <v>169.85300000000001</v>
      </c>
      <c r="AI18" s="50">
        <v>205.49901417794456</v>
      </c>
      <c r="AJ18" s="50">
        <v>184.47730704101426</v>
      </c>
      <c r="AK18" s="50">
        <v>227.44415103841078</v>
      </c>
      <c r="AL18" s="50">
        <v>344.82823932069181</v>
      </c>
      <c r="AM18" s="50">
        <v>346.16018957857216</v>
      </c>
      <c r="AN18" s="50">
        <v>343.41288648667876</v>
      </c>
      <c r="AO18" s="50">
        <v>406.10861725601654</v>
      </c>
      <c r="AP18" s="50">
        <v>68.302999999999997</v>
      </c>
      <c r="AQ18" s="50">
        <v>83.679000000000002</v>
      </c>
      <c r="AR18" s="50">
        <v>114.22799999999999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Z18" s="88">
        <f t="shared" si="11"/>
        <v>0</v>
      </c>
      <c r="BA18" s="88">
        <f t="shared" si="12"/>
        <v>0</v>
      </c>
      <c r="BB18" s="88">
        <f t="shared" si="13"/>
        <v>36.795000000000002</v>
      </c>
      <c r="BC18" s="88">
        <f t="shared" si="14"/>
        <v>156.84700000000001</v>
      </c>
      <c r="BD18" s="89"/>
      <c r="BE18" s="88">
        <f t="shared" si="15"/>
        <v>184.07100000000003</v>
      </c>
      <c r="BF18" s="88">
        <f t="shared" si="16"/>
        <v>282.53800000000001</v>
      </c>
      <c r="BG18" s="88">
        <f t="shared" si="17"/>
        <v>510.31801417794458</v>
      </c>
      <c r="BH18" s="88">
        <f t="shared" si="18"/>
        <v>756.74969740011693</v>
      </c>
      <c r="BI18" s="88"/>
      <c r="BJ18" s="88">
        <f t="shared" si="6"/>
        <v>1095.6816933212674</v>
      </c>
      <c r="BK18" s="88">
        <f t="shared" si="7"/>
        <v>266.20999999999998</v>
      </c>
      <c r="BL18" s="88">
        <f t="shared" si="8"/>
        <v>0</v>
      </c>
      <c r="BM18" s="88">
        <f t="shared" si="9"/>
        <v>0</v>
      </c>
      <c r="BN18" s="87"/>
      <c r="BO18" s="88">
        <f t="shared" si="19"/>
        <v>193.642</v>
      </c>
      <c r="BP18" s="88">
        <f t="shared" si="20"/>
        <v>1733.6767115780615</v>
      </c>
      <c r="BQ18" s="88">
        <f t="shared" si="10"/>
        <v>1361.8916933212674</v>
      </c>
    </row>
    <row r="19" spans="2:69" ht="15.5" thickTop="1" thickBot="1" x14ac:dyDescent="0.4">
      <c r="B19" s="17" t="s">
        <v>99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592.66200000000003</v>
      </c>
      <c r="X19" s="50">
        <v>638.49099999999999</v>
      </c>
      <c r="Y19" s="50">
        <v>650.02200000000005</v>
      </c>
      <c r="Z19" s="50">
        <v>774.43200000000002</v>
      </c>
      <c r="AA19" s="50">
        <v>723.82899999999995</v>
      </c>
      <c r="AB19" s="50">
        <v>718.80499999999995</v>
      </c>
      <c r="AC19" s="50">
        <v>880.16099999999994</v>
      </c>
      <c r="AD19" s="50">
        <v>947.13800000000003</v>
      </c>
      <c r="AE19" s="50">
        <v>1115.9079999999999</v>
      </c>
      <c r="AF19" s="50">
        <v>1304.8040000000001</v>
      </c>
      <c r="AG19" s="50">
        <v>1520.2170000000001</v>
      </c>
      <c r="AH19" s="50">
        <v>1698.7619999999999</v>
      </c>
      <c r="AI19" s="50">
        <v>1805.7260000000001</v>
      </c>
      <c r="AJ19" s="50">
        <v>1991.8979999999999</v>
      </c>
      <c r="AK19" s="50">
        <v>2163.5680000000002</v>
      </c>
      <c r="AL19" s="50">
        <v>2536.5239999999999</v>
      </c>
      <c r="AM19" s="50">
        <v>2805.57</v>
      </c>
      <c r="AN19" s="50">
        <v>2856.1379999999999</v>
      </c>
      <c r="AO19" s="50">
        <v>3268.8240000000001</v>
      </c>
      <c r="AP19" s="50">
        <v>2930.06</v>
      </c>
      <c r="AQ19" s="50">
        <v>3391.5169999999998</v>
      </c>
      <c r="AR19" s="50">
        <v>3765.8890000000001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Z19" s="88">
        <f t="shared" si="11"/>
        <v>0</v>
      </c>
      <c r="BA19" s="88">
        <f t="shared" si="12"/>
        <v>0</v>
      </c>
      <c r="BB19" s="88">
        <f t="shared" si="13"/>
        <v>592.66200000000003</v>
      </c>
      <c r="BC19" s="88">
        <f t="shared" si="14"/>
        <v>2062.9449999999997</v>
      </c>
      <c r="BD19" s="89"/>
      <c r="BE19" s="88">
        <f t="shared" si="15"/>
        <v>2322.7950000000001</v>
      </c>
      <c r="BF19" s="88">
        <f t="shared" si="16"/>
        <v>3367.85</v>
      </c>
      <c r="BG19" s="88">
        <f t="shared" si="17"/>
        <v>5024.7049999999999</v>
      </c>
      <c r="BH19" s="88">
        <f t="shared" si="18"/>
        <v>6691.99</v>
      </c>
      <c r="BI19" s="88"/>
      <c r="BJ19" s="88">
        <f t="shared" si="6"/>
        <v>8930.5320000000011</v>
      </c>
      <c r="BK19" s="88">
        <f t="shared" si="7"/>
        <v>10087.466</v>
      </c>
      <c r="BL19" s="88">
        <f t="shared" si="8"/>
        <v>0</v>
      </c>
      <c r="BM19" s="88">
        <f t="shared" si="9"/>
        <v>0</v>
      </c>
      <c r="BN19" s="87"/>
      <c r="BO19" s="88">
        <f t="shared" si="19"/>
        <v>2655.607</v>
      </c>
      <c r="BP19" s="88">
        <f t="shared" si="20"/>
        <v>17407.34</v>
      </c>
      <c r="BQ19" s="88">
        <f t="shared" si="10"/>
        <v>19017.998</v>
      </c>
    </row>
    <row r="20" spans="2:69" ht="15.5" thickTop="1" thickBot="1" x14ac:dyDescent="0.4">
      <c r="B20" s="17" t="s">
        <v>100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2.9000000000000001E-2</v>
      </c>
      <c r="X20" s="50">
        <v>3.2000000000000001E-2</v>
      </c>
      <c r="Y20" s="50">
        <v>2.3E-2</v>
      </c>
      <c r="Z20" s="50">
        <v>3.7999999999999999E-2</v>
      </c>
      <c r="AA20" s="50">
        <v>1.4999999999999999E-2</v>
      </c>
      <c r="AB20" s="50">
        <v>1.2E-2</v>
      </c>
      <c r="AC20" s="50">
        <v>8.0000000000000002E-3</v>
      </c>
      <c r="AD20" s="50">
        <v>2.1000000000000001E-2</v>
      </c>
      <c r="AE20" s="50">
        <v>1.2999999999999999E-2</v>
      </c>
      <c r="AF20" s="50">
        <v>0</v>
      </c>
      <c r="AG20" s="50">
        <v>0</v>
      </c>
      <c r="AH20" s="50">
        <v>3.0000000000000001E-3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3.0000000000000001E-3</v>
      </c>
      <c r="AO20" s="50">
        <v>6.0000000000000001E-3</v>
      </c>
      <c r="AP20" s="50">
        <v>6.0000000000000001E-3</v>
      </c>
      <c r="AQ20" s="50">
        <v>3.0000000000000001E-3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Z20" s="88">
        <f t="shared" si="11"/>
        <v>0</v>
      </c>
      <c r="BA20" s="88">
        <f t="shared" si="12"/>
        <v>0</v>
      </c>
      <c r="BB20" s="88">
        <f t="shared" si="13"/>
        <v>2.9000000000000001E-2</v>
      </c>
      <c r="BC20" s="88">
        <f t="shared" si="14"/>
        <v>9.2999999999999999E-2</v>
      </c>
      <c r="BD20" s="89"/>
      <c r="BE20" s="88">
        <f t="shared" si="15"/>
        <v>3.5000000000000003E-2</v>
      </c>
      <c r="BF20" s="88">
        <f t="shared" si="16"/>
        <v>3.4000000000000002E-2</v>
      </c>
      <c r="BG20" s="88">
        <f t="shared" si="17"/>
        <v>3.0000000000000001E-3</v>
      </c>
      <c r="BH20" s="88">
        <f t="shared" si="18"/>
        <v>0</v>
      </c>
      <c r="BI20" s="88"/>
      <c r="BJ20" s="88">
        <f t="shared" si="6"/>
        <v>9.0000000000000011E-3</v>
      </c>
      <c r="BK20" s="88">
        <f t="shared" si="7"/>
        <v>9.0000000000000011E-3</v>
      </c>
      <c r="BL20" s="88">
        <f t="shared" si="8"/>
        <v>0</v>
      </c>
      <c r="BM20" s="88">
        <f t="shared" si="9"/>
        <v>0</v>
      </c>
      <c r="BN20" s="87"/>
      <c r="BO20" s="88">
        <f t="shared" si="19"/>
        <v>0.122</v>
      </c>
      <c r="BP20" s="88">
        <f t="shared" si="20"/>
        <v>7.2000000000000008E-2</v>
      </c>
      <c r="BQ20" s="88">
        <f t="shared" si="10"/>
        <v>1.8000000000000002E-2</v>
      </c>
    </row>
    <row r="21" spans="2:69" ht="15.5" thickTop="1" thickBot="1" x14ac:dyDescent="0.4">
      <c r="B21" s="17" t="s">
        <v>101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0.59699999999999998</v>
      </c>
      <c r="X21" s="50">
        <v>1.351</v>
      </c>
      <c r="Y21" s="50">
        <v>1.7290000000000001</v>
      </c>
      <c r="Z21" s="50">
        <v>0.69199999999999995</v>
      </c>
      <c r="AA21" s="50">
        <v>0.88</v>
      </c>
      <c r="AB21" s="50">
        <v>0.126</v>
      </c>
      <c r="AC21" s="50">
        <v>0.26600000000000001</v>
      </c>
      <c r="AD21" s="50">
        <v>0.33</v>
      </c>
      <c r="AE21" s="50">
        <v>0.32300000000000001</v>
      </c>
      <c r="AF21" s="50">
        <v>1.2999999999999999E-2</v>
      </c>
      <c r="AG21" s="50">
        <v>3.5000000000000003E-2</v>
      </c>
      <c r="AH21" s="50">
        <v>0</v>
      </c>
      <c r="AI21" s="50">
        <v>0</v>
      </c>
      <c r="AJ21" s="50">
        <v>0</v>
      </c>
      <c r="AK21" s="50">
        <v>0</v>
      </c>
      <c r="AL21" s="50">
        <v>0.01</v>
      </c>
      <c r="AM21" s="50">
        <v>0</v>
      </c>
      <c r="AN21" s="50">
        <v>0.01</v>
      </c>
      <c r="AO21" s="50">
        <v>0</v>
      </c>
      <c r="AP21" s="50">
        <v>2E-3</v>
      </c>
      <c r="AQ21" s="50">
        <v>0</v>
      </c>
      <c r="AR21" s="50">
        <v>6.0000000000000001E-3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Z21" s="88">
        <f t="shared" si="11"/>
        <v>0</v>
      </c>
      <c r="BA21" s="88">
        <f t="shared" si="12"/>
        <v>0</v>
      </c>
      <c r="BB21" s="88">
        <f t="shared" si="13"/>
        <v>0.59699999999999998</v>
      </c>
      <c r="BC21" s="88">
        <f t="shared" si="14"/>
        <v>3.7720000000000002</v>
      </c>
      <c r="BD21" s="89"/>
      <c r="BE21" s="88">
        <f t="shared" si="15"/>
        <v>1.272</v>
      </c>
      <c r="BF21" s="88">
        <f t="shared" si="16"/>
        <v>0.66600000000000004</v>
      </c>
      <c r="BG21" s="88">
        <f t="shared" si="17"/>
        <v>3.5000000000000003E-2</v>
      </c>
      <c r="BH21" s="88">
        <f t="shared" si="18"/>
        <v>0.01</v>
      </c>
      <c r="BI21" s="88"/>
      <c r="BJ21" s="88">
        <f t="shared" si="6"/>
        <v>0.01</v>
      </c>
      <c r="BK21" s="88">
        <f t="shared" si="7"/>
        <v>8.0000000000000002E-3</v>
      </c>
      <c r="BL21" s="88">
        <f t="shared" si="8"/>
        <v>0</v>
      </c>
      <c r="BM21" s="88">
        <f t="shared" si="9"/>
        <v>0</v>
      </c>
      <c r="BN21" s="87"/>
      <c r="BO21" s="88">
        <f t="shared" si="19"/>
        <v>4.3689999999999998</v>
      </c>
      <c r="BP21" s="88">
        <f t="shared" si="20"/>
        <v>1.9830000000000001</v>
      </c>
      <c r="BQ21" s="88">
        <f t="shared" si="10"/>
        <v>1.8000000000000002E-2</v>
      </c>
    </row>
    <row r="22" spans="2:69" s="37" customFormat="1" ht="15" thickTop="1" x14ac:dyDescent="0.35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</row>
    <row r="23" spans="2:69" s="37" customFormat="1" x14ac:dyDescent="0.35">
      <c r="B23" s="53" t="s">
        <v>16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</row>
    <row r="24" spans="2:69" s="37" customFormat="1" x14ac:dyDescent="0.35">
      <c r="B24" s="9" t="s">
        <v>17</v>
      </c>
      <c r="C24" s="54">
        <f>IF(ISERROR(C14/C$11),0,C14/C$11)</f>
        <v>0</v>
      </c>
      <c r="D24" s="54">
        <f>IF(ISERROR(D14/D$11),0,D14/D$11)</f>
        <v>0</v>
      </c>
      <c r="E24" s="54">
        <f t="shared" ref="E24:BP24" si="21">IF(ISERROR(E14/E$11),0,E14/E$11)</f>
        <v>0</v>
      </c>
      <c r="F24" s="54">
        <f t="shared" si="21"/>
        <v>0</v>
      </c>
      <c r="G24" s="54">
        <f t="shared" si="21"/>
        <v>0</v>
      </c>
      <c r="H24" s="54">
        <f t="shared" si="21"/>
        <v>0</v>
      </c>
      <c r="I24" s="54">
        <f t="shared" si="21"/>
        <v>0</v>
      </c>
      <c r="J24" s="54">
        <f t="shared" si="21"/>
        <v>0</v>
      </c>
      <c r="K24" s="54">
        <f t="shared" si="21"/>
        <v>0</v>
      </c>
      <c r="L24" s="54">
        <f t="shared" si="21"/>
        <v>0</v>
      </c>
      <c r="M24" s="54">
        <f t="shared" si="21"/>
        <v>0</v>
      </c>
      <c r="N24" s="54">
        <f t="shared" si="21"/>
        <v>0</v>
      </c>
      <c r="O24" s="54">
        <f t="shared" si="21"/>
        <v>0</v>
      </c>
      <c r="P24" s="54">
        <f t="shared" si="21"/>
        <v>0</v>
      </c>
      <c r="Q24" s="54">
        <f t="shared" si="21"/>
        <v>0</v>
      </c>
      <c r="R24" s="54">
        <f t="shared" si="21"/>
        <v>0</v>
      </c>
      <c r="S24" s="54">
        <f t="shared" si="21"/>
        <v>0</v>
      </c>
      <c r="T24" s="54">
        <f t="shared" si="21"/>
        <v>0</v>
      </c>
      <c r="U24" s="54">
        <f t="shared" si="21"/>
        <v>0</v>
      </c>
      <c r="V24" s="54">
        <f t="shared" si="21"/>
        <v>0</v>
      </c>
      <c r="W24" s="54">
        <f t="shared" si="21"/>
        <v>0.18477761860836814</v>
      </c>
      <c r="X24" s="54">
        <f t="shared" si="21"/>
        <v>0.19341028289891926</v>
      </c>
      <c r="Y24" s="54">
        <f t="shared" si="21"/>
        <v>0.18997479419397295</v>
      </c>
      <c r="Z24" s="54">
        <f t="shared" si="21"/>
        <v>0.19746800388956895</v>
      </c>
      <c r="AA24" s="54">
        <f t="shared" si="21"/>
        <v>0.19711421582352648</v>
      </c>
      <c r="AB24" s="54">
        <f t="shared" si="21"/>
        <v>0.22175977466191607</v>
      </c>
      <c r="AC24" s="54">
        <f t="shared" si="21"/>
        <v>0.2208758318454796</v>
      </c>
      <c r="AD24" s="54">
        <f t="shared" si="21"/>
        <v>0.23364925143247986</v>
      </c>
      <c r="AE24" s="54">
        <f t="shared" si="21"/>
        <v>0.23550393864178343</v>
      </c>
      <c r="AF24" s="54">
        <f t="shared" si="21"/>
        <v>0.23980397854020699</v>
      </c>
      <c r="AG24" s="54">
        <f t="shared" si="21"/>
        <v>0.25035477184636246</v>
      </c>
      <c r="AH24" s="54">
        <f t="shared" si="21"/>
        <v>0.23539197567898068</v>
      </c>
      <c r="AI24" s="54">
        <f t="shared" si="21"/>
        <v>0.23627026807336832</v>
      </c>
      <c r="AJ24" s="54">
        <f t="shared" si="21"/>
        <v>0.23739748860809551</v>
      </c>
      <c r="AK24" s="54">
        <f t="shared" si="21"/>
        <v>0.22896583497242665</v>
      </c>
      <c r="AL24" s="54">
        <f t="shared" si="21"/>
        <v>0.22424846774503082</v>
      </c>
      <c r="AM24" s="54">
        <f t="shared" ref="AM24:AX24" si="22">IF(ISERROR(AM14/AM$11),0,AM14/AM$11)</f>
        <v>0.23536888069135062</v>
      </c>
      <c r="AN24" s="54">
        <f t="shared" si="22"/>
        <v>0.22449133909670385</v>
      </c>
      <c r="AO24" s="54">
        <f t="shared" si="22"/>
        <v>0.22344844493801835</v>
      </c>
      <c r="AP24" s="54">
        <f t="shared" si="22"/>
        <v>0.17629321172893733</v>
      </c>
      <c r="AQ24" s="54">
        <f t="shared" si="22"/>
        <v>0.20050698471503259</v>
      </c>
      <c r="AR24" s="54">
        <f t="shared" si="22"/>
        <v>0.21603294933626258</v>
      </c>
      <c r="AS24" s="54">
        <f t="shared" si="22"/>
        <v>0</v>
      </c>
      <c r="AT24" s="54">
        <f t="shared" si="22"/>
        <v>0</v>
      </c>
      <c r="AU24" s="54">
        <f t="shared" si="22"/>
        <v>0</v>
      </c>
      <c r="AV24" s="54">
        <f t="shared" si="22"/>
        <v>0</v>
      </c>
      <c r="AW24" s="54">
        <f t="shared" si="22"/>
        <v>0</v>
      </c>
      <c r="AX24" s="54">
        <f t="shared" si="22"/>
        <v>0</v>
      </c>
      <c r="AZ24" s="54">
        <f t="shared" si="21"/>
        <v>0</v>
      </c>
      <c r="BA24" s="54">
        <f t="shared" si="21"/>
        <v>0</v>
      </c>
      <c r="BB24" s="54">
        <f t="shared" si="21"/>
        <v>0</v>
      </c>
      <c r="BC24" s="54">
        <f t="shared" si="21"/>
        <v>0.19387973928000932</v>
      </c>
      <c r="BE24" s="54">
        <f t="shared" si="21"/>
        <v>0.21401153492833427</v>
      </c>
      <c r="BF24" s="54">
        <f t="shared" si="21"/>
        <v>0.23670120860188892</v>
      </c>
      <c r="BG24" s="54">
        <f t="shared" si="21"/>
        <v>0.24021900602379861</v>
      </c>
      <c r="BH24" s="54">
        <f t="shared" si="21"/>
        <v>0.2297498097016098</v>
      </c>
      <c r="BI24" s="54"/>
      <c r="BJ24" s="54">
        <f t="shared" ref="BJ24:BM31" si="23">IF(ISERROR(BJ14/BJ$11),0,BJ14/BJ$11)</f>
        <v>0.22766385174510539</v>
      </c>
      <c r="BK24" s="54">
        <f t="shared" si="23"/>
        <v>0.20028353997207363</v>
      </c>
      <c r="BL24" s="54">
        <f t="shared" si="23"/>
        <v>0</v>
      </c>
      <c r="BM24" s="54">
        <f t="shared" si="23"/>
        <v>0</v>
      </c>
      <c r="BO24" s="54">
        <f t="shared" si="21"/>
        <v>0.24617622811405102</v>
      </c>
      <c r="BP24" s="54">
        <f t="shared" si="21"/>
        <v>0.23238869013471272</v>
      </c>
      <c r="BQ24" s="54">
        <f t="shared" ref="BQ24:BQ31" si="24">IF(ISERROR(BQ14/BQ$11),0,BQ14/BQ$11)</f>
        <v>0.21417749263947392</v>
      </c>
    </row>
    <row r="25" spans="2:69" s="37" customFormat="1" x14ac:dyDescent="0.35">
      <c r="B25" s="9" t="s">
        <v>18</v>
      </c>
      <c r="C25" s="54">
        <f t="shared" ref="C25:D31" si="25">IF(ISERROR(C15/C$11),0,C15/C$11)</f>
        <v>0</v>
      </c>
      <c r="D25" s="54">
        <f t="shared" si="25"/>
        <v>0</v>
      </c>
      <c r="E25" s="54">
        <f t="shared" ref="E25:AL25" si="26">IF(ISERROR(E15/E$11),0,E15/E$11)</f>
        <v>0</v>
      </c>
      <c r="F25" s="54">
        <f t="shared" si="26"/>
        <v>0</v>
      </c>
      <c r="G25" s="54">
        <f t="shared" si="26"/>
        <v>0</v>
      </c>
      <c r="H25" s="54">
        <f t="shared" si="26"/>
        <v>0</v>
      </c>
      <c r="I25" s="54">
        <f t="shared" si="26"/>
        <v>0</v>
      </c>
      <c r="J25" s="54">
        <f t="shared" si="26"/>
        <v>0</v>
      </c>
      <c r="K25" s="54">
        <f t="shared" si="26"/>
        <v>0</v>
      </c>
      <c r="L25" s="54">
        <f t="shared" si="26"/>
        <v>0</v>
      </c>
      <c r="M25" s="54">
        <f t="shared" si="26"/>
        <v>0</v>
      </c>
      <c r="N25" s="54">
        <f t="shared" si="26"/>
        <v>0</v>
      </c>
      <c r="O25" s="54">
        <f t="shared" si="26"/>
        <v>0</v>
      </c>
      <c r="P25" s="54">
        <f t="shared" si="26"/>
        <v>0</v>
      </c>
      <c r="Q25" s="54">
        <f t="shared" si="26"/>
        <v>0</v>
      </c>
      <c r="R25" s="54">
        <f t="shared" si="26"/>
        <v>0</v>
      </c>
      <c r="S25" s="54">
        <f t="shared" si="26"/>
        <v>0</v>
      </c>
      <c r="T25" s="54">
        <f t="shared" si="26"/>
        <v>0</v>
      </c>
      <c r="U25" s="54">
        <f t="shared" si="26"/>
        <v>0</v>
      </c>
      <c r="V25" s="54">
        <f t="shared" si="26"/>
        <v>0</v>
      </c>
      <c r="W25" s="54">
        <f t="shared" si="26"/>
        <v>8.3373361842133217E-2</v>
      </c>
      <c r="X25" s="54">
        <f t="shared" si="26"/>
        <v>8.9528369357914805E-2</v>
      </c>
      <c r="Y25" s="54">
        <f t="shared" si="26"/>
        <v>8.9525979936598651E-2</v>
      </c>
      <c r="Z25" s="54">
        <f t="shared" si="26"/>
        <v>9.6009572871200502E-2</v>
      </c>
      <c r="AA25" s="54">
        <f t="shared" si="26"/>
        <v>0.10563073296436694</v>
      </c>
      <c r="AB25" s="54">
        <f t="shared" si="26"/>
        <v>0.11238203342719726</v>
      </c>
      <c r="AC25" s="54">
        <f t="shared" si="26"/>
        <v>0.12245804252556403</v>
      </c>
      <c r="AD25" s="54">
        <f t="shared" si="26"/>
        <v>0.13529907603093011</v>
      </c>
      <c r="AE25" s="54">
        <f t="shared" si="26"/>
        <v>0.14180094085221934</v>
      </c>
      <c r="AF25" s="54">
        <f t="shared" si="26"/>
        <v>0.1556438334849618</v>
      </c>
      <c r="AG25" s="54">
        <f t="shared" si="26"/>
        <v>0.16520534262089051</v>
      </c>
      <c r="AH25" s="54">
        <f t="shared" si="26"/>
        <v>0.16806698274617288</v>
      </c>
      <c r="AI25" s="54">
        <f t="shared" si="26"/>
        <v>0.17001658622700555</v>
      </c>
      <c r="AJ25" s="54">
        <f t="shared" si="26"/>
        <v>0.17216241743536081</v>
      </c>
      <c r="AK25" s="54">
        <f t="shared" si="26"/>
        <v>0.163346148388722</v>
      </c>
      <c r="AL25" s="54">
        <f t="shared" si="26"/>
        <v>0.15531485532706996</v>
      </c>
      <c r="AM25" s="54">
        <f t="shared" ref="AM25:AX25" si="27">IF(ISERROR(AM15/AM$11),0,AM15/AM$11)</f>
        <v>0.17724997927838571</v>
      </c>
      <c r="AN25" s="54">
        <f t="shared" si="27"/>
        <v>0.16396892575566133</v>
      </c>
      <c r="AO25" s="54">
        <f t="shared" si="27"/>
        <v>0.15403000807277953</v>
      </c>
      <c r="AP25" s="54">
        <f t="shared" si="27"/>
        <v>0.11064647527369333</v>
      </c>
      <c r="AQ25" s="54">
        <f t="shared" si="27"/>
        <v>0.13254871089572057</v>
      </c>
      <c r="AR25" s="54">
        <f t="shared" si="27"/>
        <v>0.14569980834467486</v>
      </c>
      <c r="AS25" s="54">
        <f t="shared" si="27"/>
        <v>0</v>
      </c>
      <c r="AT25" s="54">
        <f t="shared" si="27"/>
        <v>0</v>
      </c>
      <c r="AU25" s="54">
        <f t="shared" si="27"/>
        <v>0</v>
      </c>
      <c r="AV25" s="54">
        <f t="shared" si="27"/>
        <v>0</v>
      </c>
      <c r="AW25" s="54">
        <f t="shared" si="27"/>
        <v>0</v>
      </c>
      <c r="AX25" s="54">
        <f t="shared" si="27"/>
        <v>0</v>
      </c>
      <c r="AZ25" s="54">
        <f t="shared" ref="AZ25:BC31" si="28">IF(ISERROR(AZ15/AZ$11),0,AZ15/AZ$11)</f>
        <v>0</v>
      </c>
      <c r="BA25" s="54">
        <f t="shared" si="28"/>
        <v>0</v>
      </c>
      <c r="BB25" s="54">
        <f t="shared" si="28"/>
        <v>0</v>
      </c>
      <c r="BC25" s="54">
        <f t="shared" si="28"/>
        <v>9.2005427104785167E-2</v>
      </c>
      <c r="BE25" s="54">
        <f t="shared" ref="BE25:BH31" si="29">IF(ISERROR(BE15/BE$11),0,BE15/BE$11)</f>
        <v>0.11426264140639777</v>
      </c>
      <c r="BF25" s="54">
        <f t="shared" si="29"/>
        <v>0.14551169122106358</v>
      </c>
      <c r="BG25" s="54">
        <f t="shared" si="29"/>
        <v>0.16791676757887491</v>
      </c>
      <c r="BH25" s="54">
        <f t="shared" si="29"/>
        <v>0.16299765637400468</v>
      </c>
      <c r="BI25" s="54"/>
      <c r="BJ25" s="54">
        <f t="shared" si="23"/>
        <v>0.16475061700021626</v>
      </c>
      <c r="BK25" s="54">
        <f t="shared" si="23"/>
        <v>0.13199123343155364</v>
      </c>
      <c r="BL25" s="54">
        <f t="shared" si="23"/>
        <v>0</v>
      </c>
      <c r="BM25" s="54">
        <f t="shared" si="23"/>
        <v>0</v>
      </c>
      <c r="BO25" s="54">
        <f t="shared" ref="BO25:BP31" si="30">IF(ISERROR(BO15/BO$11),0,BO15/BO$11)</f>
        <v>0.11560208409967176</v>
      </c>
      <c r="BP25" s="54">
        <f t="shared" si="30"/>
        <v>0.15552572641008022</v>
      </c>
      <c r="BQ25" s="54">
        <f t="shared" si="24"/>
        <v>0.14861475943407773</v>
      </c>
    </row>
    <row r="26" spans="2:69" s="37" customFormat="1" x14ac:dyDescent="0.35">
      <c r="B26" s="10" t="s">
        <v>19</v>
      </c>
      <c r="C26" s="54">
        <f t="shared" si="25"/>
        <v>0</v>
      </c>
      <c r="D26" s="54">
        <f t="shared" si="25"/>
        <v>0</v>
      </c>
      <c r="E26" s="54">
        <f t="shared" ref="E26:AL26" si="31">IF(ISERROR(E16/E$11),0,E16/E$11)</f>
        <v>0</v>
      </c>
      <c r="F26" s="54">
        <f t="shared" si="31"/>
        <v>0</v>
      </c>
      <c r="G26" s="54">
        <f t="shared" si="31"/>
        <v>0</v>
      </c>
      <c r="H26" s="54">
        <f t="shared" si="31"/>
        <v>0</v>
      </c>
      <c r="I26" s="54">
        <f t="shared" si="31"/>
        <v>0</v>
      </c>
      <c r="J26" s="54">
        <f t="shared" si="31"/>
        <v>0</v>
      </c>
      <c r="K26" s="54">
        <f t="shared" si="31"/>
        <v>0</v>
      </c>
      <c r="L26" s="54">
        <f t="shared" si="31"/>
        <v>0</v>
      </c>
      <c r="M26" s="54">
        <f t="shared" si="31"/>
        <v>0</v>
      </c>
      <c r="N26" s="54">
        <f t="shared" si="31"/>
        <v>0</v>
      </c>
      <c r="O26" s="54">
        <f t="shared" si="31"/>
        <v>0</v>
      </c>
      <c r="P26" s="54">
        <f t="shared" si="31"/>
        <v>0</v>
      </c>
      <c r="Q26" s="54">
        <f t="shared" si="31"/>
        <v>0</v>
      </c>
      <c r="R26" s="54">
        <f t="shared" si="31"/>
        <v>0</v>
      </c>
      <c r="S26" s="54">
        <f t="shared" si="31"/>
        <v>0</v>
      </c>
      <c r="T26" s="54">
        <f t="shared" si="31"/>
        <v>0</v>
      </c>
      <c r="U26" s="54">
        <f t="shared" si="31"/>
        <v>0</v>
      </c>
      <c r="V26" s="54">
        <f t="shared" si="31"/>
        <v>0</v>
      </c>
      <c r="W26" s="54">
        <f t="shared" si="31"/>
        <v>6.2257437863710366E-2</v>
      </c>
      <c r="X26" s="54">
        <f t="shared" si="31"/>
        <v>4.7409408773045135E-2</v>
      </c>
      <c r="Y26" s="54">
        <f t="shared" si="31"/>
        <v>4.4391445499010966E-2</v>
      </c>
      <c r="Z26" s="54">
        <f t="shared" si="31"/>
        <v>4.4388604444052827E-2</v>
      </c>
      <c r="AA26" s="54">
        <f t="shared" si="31"/>
        <v>3.8829490259723924E-2</v>
      </c>
      <c r="AB26" s="54">
        <f t="shared" si="31"/>
        <v>3.8138988129165163E-2</v>
      </c>
      <c r="AC26" s="54">
        <f t="shared" si="31"/>
        <v>4.2269112157117344E-2</v>
      </c>
      <c r="AD26" s="54">
        <f t="shared" si="31"/>
        <v>4.2344666510805755E-2</v>
      </c>
      <c r="AE26" s="54">
        <f t="shared" si="31"/>
        <v>4.4325821723353108E-2</v>
      </c>
      <c r="AF26" s="54">
        <f t="shared" si="31"/>
        <v>4.8228963734600984E-2</v>
      </c>
      <c r="AG26" s="54">
        <f t="shared" si="31"/>
        <v>5.144715034565904E-2</v>
      </c>
      <c r="AH26" s="54">
        <f t="shared" si="31"/>
        <v>5.3647615414584876E-2</v>
      </c>
      <c r="AI26" s="54">
        <f t="shared" si="31"/>
        <v>5.9355904321288198E-2</v>
      </c>
      <c r="AJ26" s="54">
        <f t="shared" si="31"/>
        <v>5.4903908775287336E-2</v>
      </c>
      <c r="AK26" s="54">
        <f t="shared" si="31"/>
        <v>4.7339916749672653E-2</v>
      </c>
      <c r="AL26" s="54">
        <f t="shared" si="31"/>
        <v>4.8893433830867791E-2</v>
      </c>
      <c r="AM26" s="54">
        <f t="shared" ref="AM26:AX26" si="32">IF(ISERROR(AM16/AM$11),0,AM16/AM$11)</f>
        <v>4.9207020063456605E-2</v>
      </c>
      <c r="AN26" s="54">
        <f t="shared" si="32"/>
        <v>5.0523745736594836E-2</v>
      </c>
      <c r="AO26" s="54">
        <f t="shared" si="32"/>
        <v>4.9402444211734196E-2</v>
      </c>
      <c r="AP26" s="54">
        <f t="shared" si="32"/>
        <v>6.3168871320726822E-2</v>
      </c>
      <c r="AQ26" s="54">
        <f t="shared" si="32"/>
        <v>7.6583503324857541E-2</v>
      </c>
      <c r="AR26" s="54">
        <f t="shared" si="32"/>
        <v>7.9512839207532798E-2</v>
      </c>
      <c r="AS26" s="54">
        <f t="shared" si="32"/>
        <v>0</v>
      </c>
      <c r="AT26" s="54">
        <f t="shared" si="32"/>
        <v>0</v>
      </c>
      <c r="AU26" s="54">
        <f t="shared" si="32"/>
        <v>0</v>
      </c>
      <c r="AV26" s="54">
        <f t="shared" si="32"/>
        <v>0</v>
      </c>
      <c r="AW26" s="54">
        <f t="shared" si="32"/>
        <v>0</v>
      </c>
      <c r="AX26" s="54">
        <f t="shared" si="32"/>
        <v>0</v>
      </c>
      <c r="AZ26" s="54">
        <f t="shared" si="28"/>
        <v>0</v>
      </c>
      <c r="BA26" s="54">
        <f t="shared" si="28"/>
        <v>0</v>
      </c>
      <c r="BB26" s="54">
        <f t="shared" si="28"/>
        <v>0</v>
      </c>
      <c r="BC26" s="54">
        <f t="shared" si="28"/>
        <v>4.5304173823753839E-2</v>
      </c>
      <c r="BE26" s="54">
        <f t="shared" si="29"/>
        <v>3.99488265702845E-2</v>
      </c>
      <c r="BF26" s="54">
        <f t="shared" si="29"/>
        <v>4.5332135037789593E-2</v>
      </c>
      <c r="BG26" s="54">
        <f t="shared" si="29"/>
        <v>5.5068522328684436E-2</v>
      </c>
      <c r="BH26" s="54">
        <f t="shared" si="29"/>
        <v>5.022433422260008E-2</v>
      </c>
      <c r="BI26" s="54"/>
      <c r="BJ26" s="54">
        <f t="shared" si="23"/>
        <v>4.9694597989562488E-2</v>
      </c>
      <c r="BK26" s="54">
        <f t="shared" si="23"/>
        <v>7.4201749163373062E-2</v>
      </c>
      <c r="BL26" s="54">
        <f t="shared" si="23"/>
        <v>0</v>
      </c>
      <c r="BM26" s="54">
        <f t="shared" si="23"/>
        <v>0</v>
      </c>
      <c r="BO26" s="54">
        <f t="shared" si="30"/>
        <v>6.2924518909899058E-2</v>
      </c>
      <c r="BP26" s="54">
        <f t="shared" si="30"/>
        <v>4.9576512870559246E-2</v>
      </c>
      <c r="BQ26" s="54">
        <f t="shared" si="24"/>
        <v>6.176576226722949E-2</v>
      </c>
    </row>
    <row r="27" spans="2:69" s="37" customFormat="1" x14ac:dyDescent="0.35">
      <c r="B27" s="17" t="s">
        <v>20</v>
      </c>
      <c r="C27" s="54">
        <f t="shared" si="25"/>
        <v>0</v>
      </c>
      <c r="D27" s="54">
        <f t="shared" si="25"/>
        <v>0</v>
      </c>
      <c r="E27" s="54">
        <f t="shared" ref="E27:AL27" si="33">IF(ISERROR(E17/E$11),0,E17/E$11)</f>
        <v>0</v>
      </c>
      <c r="F27" s="54">
        <f t="shared" si="33"/>
        <v>0</v>
      </c>
      <c r="G27" s="54">
        <f t="shared" si="33"/>
        <v>0</v>
      </c>
      <c r="H27" s="54">
        <f t="shared" si="33"/>
        <v>0</v>
      </c>
      <c r="I27" s="54">
        <f t="shared" si="33"/>
        <v>0</v>
      </c>
      <c r="J27" s="54">
        <f t="shared" si="33"/>
        <v>0</v>
      </c>
      <c r="K27" s="54">
        <f t="shared" si="33"/>
        <v>0</v>
      </c>
      <c r="L27" s="54">
        <f t="shared" si="33"/>
        <v>0</v>
      </c>
      <c r="M27" s="54">
        <f t="shared" si="33"/>
        <v>0</v>
      </c>
      <c r="N27" s="54">
        <f t="shared" si="33"/>
        <v>0</v>
      </c>
      <c r="O27" s="54">
        <f t="shared" si="33"/>
        <v>0</v>
      </c>
      <c r="P27" s="54">
        <f t="shared" si="33"/>
        <v>0</v>
      </c>
      <c r="Q27" s="54">
        <f t="shared" si="33"/>
        <v>0</v>
      </c>
      <c r="R27" s="54">
        <f t="shared" si="33"/>
        <v>0</v>
      </c>
      <c r="S27" s="54">
        <f t="shared" si="33"/>
        <v>0</v>
      </c>
      <c r="T27" s="54">
        <f t="shared" si="33"/>
        <v>0</v>
      </c>
      <c r="U27" s="54">
        <f t="shared" si="33"/>
        <v>0</v>
      </c>
      <c r="V27" s="54">
        <f t="shared" si="33"/>
        <v>0</v>
      </c>
      <c r="W27" s="54">
        <f t="shared" si="33"/>
        <v>0</v>
      </c>
      <c r="X27" s="54">
        <f t="shared" si="33"/>
        <v>0</v>
      </c>
      <c r="Y27" s="54">
        <f>IF(ISERROR(Y17/Y$11),0,Y17/Y$11)</f>
        <v>0</v>
      </c>
      <c r="Z27" s="54">
        <f t="shared" si="33"/>
        <v>0</v>
      </c>
      <c r="AA27" s="54">
        <f t="shared" si="33"/>
        <v>0</v>
      </c>
      <c r="AB27" s="54">
        <f t="shared" si="33"/>
        <v>0</v>
      </c>
      <c r="AC27" s="54">
        <f t="shared" si="33"/>
        <v>0</v>
      </c>
      <c r="AD27" s="54">
        <f t="shared" si="33"/>
        <v>0</v>
      </c>
      <c r="AE27" s="54">
        <f t="shared" si="33"/>
        <v>0</v>
      </c>
      <c r="AF27" s="54">
        <f t="shared" si="33"/>
        <v>0</v>
      </c>
      <c r="AG27" s="54">
        <f t="shared" si="33"/>
        <v>0</v>
      </c>
      <c r="AH27" s="54">
        <f t="shared" si="33"/>
        <v>0</v>
      </c>
      <c r="AI27" s="54">
        <f t="shared" si="33"/>
        <v>0</v>
      </c>
      <c r="AJ27" s="54">
        <f t="shared" si="33"/>
        <v>0</v>
      </c>
      <c r="AK27" s="54">
        <f t="shared" si="33"/>
        <v>0</v>
      </c>
      <c r="AL27" s="54">
        <f t="shared" si="33"/>
        <v>0</v>
      </c>
      <c r="AM27" s="54">
        <f t="shared" ref="AM27:AX27" si="34">IF(ISERROR(AM17/AM$11),0,AM17/AM$11)</f>
        <v>0</v>
      </c>
      <c r="AN27" s="54">
        <f t="shared" si="34"/>
        <v>0</v>
      </c>
      <c r="AO27" s="54">
        <f t="shared" si="34"/>
        <v>0</v>
      </c>
      <c r="AP27" s="54">
        <f t="shared" si="34"/>
        <v>0</v>
      </c>
      <c r="AQ27" s="54">
        <f t="shared" si="34"/>
        <v>0</v>
      </c>
      <c r="AR27" s="54">
        <f t="shared" si="34"/>
        <v>0</v>
      </c>
      <c r="AS27" s="54">
        <f t="shared" si="34"/>
        <v>0</v>
      </c>
      <c r="AT27" s="54">
        <f t="shared" si="34"/>
        <v>0</v>
      </c>
      <c r="AU27" s="54">
        <f t="shared" si="34"/>
        <v>0</v>
      </c>
      <c r="AV27" s="54">
        <f t="shared" si="34"/>
        <v>0</v>
      </c>
      <c r="AW27" s="54">
        <f t="shared" si="34"/>
        <v>0</v>
      </c>
      <c r="AX27" s="54">
        <f t="shared" si="34"/>
        <v>0</v>
      </c>
      <c r="AZ27" s="54">
        <f t="shared" si="28"/>
        <v>0</v>
      </c>
      <c r="BA27" s="54">
        <f t="shared" si="28"/>
        <v>0</v>
      </c>
      <c r="BB27" s="54">
        <f t="shared" si="28"/>
        <v>0</v>
      </c>
      <c r="BC27" s="54">
        <f t="shared" si="28"/>
        <v>0</v>
      </c>
      <c r="BE27" s="54">
        <f t="shared" si="29"/>
        <v>0</v>
      </c>
      <c r="BF27" s="54">
        <f t="shared" si="29"/>
        <v>0</v>
      </c>
      <c r="BG27" s="54">
        <f t="shared" si="29"/>
        <v>0</v>
      </c>
      <c r="BH27" s="54">
        <f t="shared" si="29"/>
        <v>0</v>
      </c>
      <c r="BI27" s="54"/>
      <c r="BJ27" s="54">
        <f t="shared" si="23"/>
        <v>0</v>
      </c>
      <c r="BK27" s="54">
        <f t="shared" si="23"/>
        <v>0</v>
      </c>
      <c r="BL27" s="54">
        <f t="shared" si="23"/>
        <v>0</v>
      </c>
      <c r="BM27" s="54">
        <f t="shared" si="23"/>
        <v>0</v>
      </c>
      <c r="BO27" s="54">
        <f t="shared" si="30"/>
        <v>0</v>
      </c>
      <c r="BP27" s="54">
        <f t="shared" si="30"/>
        <v>0</v>
      </c>
      <c r="BQ27" s="54">
        <f t="shared" si="24"/>
        <v>0</v>
      </c>
    </row>
    <row r="28" spans="2:69" s="37" customFormat="1" x14ac:dyDescent="0.35">
      <c r="B28" s="17" t="s">
        <v>21</v>
      </c>
      <c r="C28" s="54">
        <f t="shared" si="25"/>
        <v>0</v>
      </c>
      <c r="D28" s="54">
        <f t="shared" si="25"/>
        <v>0</v>
      </c>
      <c r="E28" s="54">
        <f t="shared" ref="E28:AL28" si="35">IF(ISERROR(E18/E$11),0,E18/E$11)</f>
        <v>0</v>
      </c>
      <c r="F28" s="54">
        <f t="shared" si="35"/>
        <v>0</v>
      </c>
      <c r="G28" s="54">
        <f t="shared" si="35"/>
        <v>0</v>
      </c>
      <c r="H28" s="54">
        <f t="shared" si="35"/>
        <v>0</v>
      </c>
      <c r="I28" s="54">
        <f t="shared" si="35"/>
        <v>0</v>
      </c>
      <c r="J28" s="54">
        <f t="shared" si="35"/>
        <v>0</v>
      </c>
      <c r="K28" s="54">
        <f t="shared" si="35"/>
        <v>0</v>
      </c>
      <c r="L28" s="54">
        <f t="shared" si="35"/>
        <v>0</v>
      </c>
      <c r="M28" s="54">
        <f t="shared" si="35"/>
        <v>0</v>
      </c>
      <c r="N28" s="54">
        <f t="shared" si="35"/>
        <v>0</v>
      </c>
      <c r="O28" s="54">
        <f t="shared" si="35"/>
        <v>0</v>
      </c>
      <c r="P28" s="54">
        <f t="shared" si="35"/>
        <v>0</v>
      </c>
      <c r="Q28" s="54">
        <f t="shared" si="35"/>
        <v>0</v>
      </c>
      <c r="R28" s="54">
        <f t="shared" si="35"/>
        <v>0</v>
      </c>
      <c r="S28" s="54">
        <f t="shared" si="35"/>
        <v>0</v>
      </c>
      <c r="T28" s="54">
        <f t="shared" si="35"/>
        <v>0</v>
      </c>
      <c r="U28" s="54">
        <f t="shared" si="35"/>
        <v>0</v>
      </c>
      <c r="V28" s="54">
        <f t="shared" si="35"/>
        <v>0</v>
      </c>
      <c r="W28" s="54">
        <f t="shared" si="35"/>
        <v>3.9102185344039718E-2</v>
      </c>
      <c r="X28" s="54">
        <f t="shared" si="35"/>
        <v>3.4049189446916719E-2</v>
      </c>
      <c r="Y28" s="54">
        <f t="shared" si="35"/>
        <v>5.358072400549771E-2</v>
      </c>
      <c r="Z28" s="54">
        <f t="shared" si="35"/>
        <v>5.2294405125671468E-2</v>
      </c>
      <c r="AA28" s="54">
        <f t="shared" si="35"/>
        <v>5.0885167183342517E-2</v>
      </c>
      <c r="AB28" s="54">
        <f t="shared" si="35"/>
        <v>4.6471937436989505E-2</v>
      </c>
      <c r="AC28" s="54">
        <f t="shared" si="35"/>
        <v>4.2778769680246707E-2</v>
      </c>
      <c r="AD28" s="54">
        <f t="shared" si="35"/>
        <v>3.9042580778403481E-2</v>
      </c>
      <c r="AE28" s="54">
        <f t="shared" si="35"/>
        <v>5.5507283103023004E-2</v>
      </c>
      <c r="AF28" s="54">
        <f t="shared" si="35"/>
        <v>3.8398120759761775E-2</v>
      </c>
      <c r="AG28" s="54">
        <f t="shared" si="35"/>
        <v>4.3460074441711322E-2</v>
      </c>
      <c r="AH28" s="54">
        <f t="shared" si="35"/>
        <v>4.9347741011591936E-2</v>
      </c>
      <c r="AI28" s="54">
        <f t="shared" si="35"/>
        <v>5.4598508644234128E-2</v>
      </c>
      <c r="AJ28" s="54">
        <f t="shared" si="35"/>
        <v>4.5393950641526133E-2</v>
      </c>
      <c r="AK28" s="54">
        <f t="shared" si="35"/>
        <v>5.3302906808704649E-2</v>
      </c>
      <c r="AL28" s="54">
        <f t="shared" si="35"/>
        <v>6.8399678292185837E-2</v>
      </c>
      <c r="AM28" s="54">
        <f t="shared" ref="AM28:AX28" si="36">IF(ISERROR(AM18/AM$11),0,AM18/AM$11)</f>
        <v>5.9108630557903552E-2</v>
      </c>
      <c r="AN28" s="54">
        <f t="shared" si="36"/>
        <v>6.0214493951042225E-2</v>
      </c>
      <c r="AO28" s="54">
        <f t="shared" si="36"/>
        <v>6.3334011963920592E-2</v>
      </c>
      <c r="AP28" s="54">
        <f t="shared" si="36"/>
        <v>1.4804550584580663E-2</v>
      </c>
      <c r="AQ28" s="54">
        <f t="shared" si="36"/>
        <v>1.4215243924813235E-2</v>
      </c>
      <c r="AR28" s="54">
        <f t="shared" si="36"/>
        <v>1.6449323374187832E-2</v>
      </c>
      <c r="AS28" s="54">
        <f t="shared" si="36"/>
        <v>0</v>
      </c>
      <c r="AT28" s="54">
        <f t="shared" si="36"/>
        <v>0</v>
      </c>
      <c r="AU28" s="54">
        <f t="shared" si="36"/>
        <v>0</v>
      </c>
      <c r="AV28" s="54">
        <f t="shared" si="36"/>
        <v>0</v>
      </c>
      <c r="AW28" s="54">
        <f t="shared" si="36"/>
        <v>0</v>
      </c>
      <c r="AX28" s="54">
        <f t="shared" si="36"/>
        <v>0</v>
      </c>
      <c r="AZ28" s="54">
        <f t="shared" si="28"/>
        <v>0</v>
      </c>
      <c r="BA28" s="54">
        <f t="shared" si="28"/>
        <v>0</v>
      </c>
      <c r="BB28" s="54">
        <f t="shared" si="28"/>
        <v>0</v>
      </c>
      <c r="BC28" s="54">
        <f t="shared" si="28"/>
        <v>4.7174966982906907E-2</v>
      </c>
      <c r="BE28" s="54">
        <f t="shared" si="29"/>
        <v>4.6365152496367155E-2</v>
      </c>
      <c r="BF28" s="54">
        <f t="shared" si="29"/>
        <v>4.4299200934218977E-2</v>
      </c>
      <c r="BG28" s="54">
        <f t="shared" si="29"/>
        <v>4.9491146893932747E-2</v>
      </c>
      <c r="BH28" s="54">
        <f t="shared" si="29"/>
        <v>5.6590829158185786E-2</v>
      </c>
      <c r="BI28" s="54"/>
      <c r="BJ28" s="54">
        <f t="shared" si="23"/>
        <v>6.0967154976932433E-2</v>
      </c>
      <c r="BK28" s="54">
        <f t="shared" si="23"/>
        <v>1.5260437500652067E-2</v>
      </c>
      <c r="BL28" s="54">
        <f t="shared" si="23"/>
        <v>0</v>
      </c>
      <c r="BM28" s="54">
        <f t="shared" si="23"/>
        <v>0</v>
      </c>
      <c r="BO28" s="54">
        <f t="shared" si="30"/>
        <v>5.8241821370533443E-2</v>
      </c>
      <c r="BP28" s="54">
        <f t="shared" si="30"/>
        <v>5.0943176226739023E-2</v>
      </c>
      <c r="BQ28" s="54">
        <f t="shared" si="24"/>
        <v>3.8453999884524109E-2</v>
      </c>
    </row>
    <row r="29" spans="2:69" s="37" customFormat="1" x14ac:dyDescent="0.35">
      <c r="B29" s="17" t="s">
        <v>22</v>
      </c>
      <c r="C29" s="54">
        <f t="shared" si="25"/>
        <v>0</v>
      </c>
      <c r="D29" s="54">
        <f t="shared" si="25"/>
        <v>0</v>
      </c>
      <c r="E29" s="54">
        <f t="shared" ref="E29:AL29" si="37">IF(ISERROR(E19/E$11),0,E19/E$11)</f>
        <v>0</v>
      </c>
      <c r="F29" s="54">
        <f t="shared" si="37"/>
        <v>0</v>
      </c>
      <c r="G29" s="54">
        <f t="shared" si="37"/>
        <v>0</v>
      </c>
      <c r="H29" s="54">
        <f t="shared" si="37"/>
        <v>0</v>
      </c>
      <c r="I29" s="54">
        <f t="shared" si="37"/>
        <v>0</v>
      </c>
      <c r="J29" s="54">
        <f t="shared" si="37"/>
        <v>0</v>
      </c>
      <c r="K29" s="54">
        <f t="shared" si="37"/>
        <v>0</v>
      </c>
      <c r="L29" s="54">
        <f t="shared" si="37"/>
        <v>0</v>
      </c>
      <c r="M29" s="54">
        <f t="shared" si="37"/>
        <v>0</v>
      </c>
      <c r="N29" s="54">
        <f t="shared" si="37"/>
        <v>0</v>
      </c>
      <c r="O29" s="54">
        <f t="shared" si="37"/>
        <v>0</v>
      </c>
      <c r="P29" s="54">
        <f t="shared" si="37"/>
        <v>0</v>
      </c>
      <c r="Q29" s="54">
        <f t="shared" si="37"/>
        <v>0</v>
      </c>
      <c r="R29" s="54">
        <f t="shared" si="37"/>
        <v>0</v>
      </c>
      <c r="S29" s="54">
        <f t="shared" si="37"/>
        <v>0</v>
      </c>
      <c r="T29" s="54">
        <f t="shared" si="37"/>
        <v>0</v>
      </c>
      <c r="U29" s="54">
        <f t="shared" si="37"/>
        <v>0</v>
      </c>
      <c r="V29" s="54">
        <f t="shared" si="37"/>
        <v>0</v>
      </c>
      <c r="W29" s="54">
        <f t="shared" si="37"/>
        <v>0.62982414377956975</v>
      </c>
      <c r="X29" s="54">
        <f t="shared" si="37"/>
        <v>0.63422898124602667</v>
      </c>
      <c r="Y29" s="54">
        <f t="shared" si="37"/>
        <v>0.62085367356236654</v>
      </c>
      <c r="Z29" s="54">
        <f t="shared" si="37"/>
        <v>0.60926510433548475</v>
      </c>
      <c r="AA29" s="54">
        <f t="shared" si="37"/>
        <v>0.60679011000249794</v>
      </c>
      <c r="AB29" s="54">
        <f t="shared" si="37"/>
        <v>0.58113569682843436</v>
      </c>
      <c r="AC29" s="54">
        <f t="shared" si="37"/>
        <v>0.57144035059243614</v>
      </c>
      <c r="AD29" s="54">
        <f t="shared" si="37"/>
        <v>0.54946080049473278</v>
      </c>
      <c r="AE29" s="54">
        <f t="shared" si="37"/>
        <v>0.52270462926834527</v>
      </c>
      <c r="AF29" s="54">
        <f t="shared" si="37"/>
        <v>0.51791994334970293</v>
      </c>
      <c r="AG29" s="54">
        <f t="shared" si="37"/>
        <v>0.48952139048023252</v>
      </c>
      <c r="AH29" s="54">
        <f t="shared" si="37"/>
        <v>0.49354481355250679</v>
      </c>
      <c r="AI29" s="54">
        <f t="shared" si="37"/>
        <v>0.4797587327341038</v>
      </c>
      <c r="AJ29" s="54">
        <f t="shared" si="37"/>
        <v>0.4901422345397301</v>
      </c>
      <c r="AK29" s="54">
        <f t="shared" si="37"/>
        <v>0.50704519308047413</v>
      </c>
      <c r="AL29" s="54">
        <f t="shared" si="37"/>
        <v>0.50314158121793207</v>
      </c>
      <c r="AM29" s="54">
        <f t="shared" ref="AM29:AX29" si="38">IF(ISERROR(AM19/AM$11),0,AM19/AM$11)</f>
        <v>0.47906548940890348</v>
      </c>
      <c r="AN29" s="54">
        <f t="shared" si="38"/>
        <v>0.5007992160218866</v>
      </c>
      <c r="AO29" s="54">
        <f t="shared" si="38"/>
        <v>0.50978415509326058</v>
      </c>
      <c r="AP29" s="54">
        <f t="shared" si="38"/>
        <v>0.63508515710666325</v>
      </c>
      <c r="AQ29" s="54">
        <f t="shared" si="38"/>
        <v>0.57614504750475992</v>
      </c>
      <c r="AR29" s="54">
        <f t="shared" si="38"/>
        <v>0.54230421571153176</v>
      </c>
      <c r="AS29" s="54">
        <f t="shared" si="38"/>
        <v>0</v>
      </c>
      <c r="AT29" s="54">
        <f t="shared" si="38"/>
        <v>0</v>
      </c>
      <c r="AU29" s="54">
        <f t="shared" si="38"/>
        <v>0</v>
      </c>
      <c r="AV29" s="54">
        <f t="shared" si="38"/>
        <v>0</v>
      </c>
      <c r="AW29" s="54">
        <f t="shared" si="38"/>
        <v>0</v>
      </c>
      <c r="AX29" s="54">
        <f t="shared" si="38"/>
        <v>0</v>
      </c>
      <c r="AZ29" s="54">
        <f t="shared" si="28"/>
        <v>0</v>
      </c>
      <c r="BA29" s="54">
        <f t="shared" si="28"/>
        <v>0</v>
      </c>
      <c r="BB29" s="54">
        <f t="shared" si="28"/>
        <v>0</v>
      </c>
      <c r="BC29" s="54">
        <f t="shared" si="28"/>
        <v>0.62047321442267223</v>
      </c>
      <c r="BE29" s="54">
        <f t="shared" si="29"/>
        <v>0.58508262785989718</v>
      </c>
      <c r="BF29" s="54">
        <f t="shared" si="29"/>
        <v>0.52804601103677862</v>
      </c>
      <c r="BG29" s="54">
        <f t="shared" si="29"/>
        <v>0.48730087189703986</v>
      </c>
      <c r="BH29" s="54">
        <f t="shared" si="29"/>
        <v>0.50043662272923839</v>
      </c>
      <c r="BI29" s="54"/>
      <c r="BJ29" s="54">
        <f t="shared" si="23"/>
        <v>0.49692272106878155</v>
      </c>
      <c r="BK29" s="54">
        <f t="shared" si="23"/>
        <v>0.57826206541058833</v>
      </c>
      <c r="BL29" s="54">
        <f t="shared" si="23"/>
        <v>0</v>
      </c>
      <c r="BM29" s="54">
        <f t="shared" si="23"/>
        <v>0</v>
      </c>
      <c r="BO29" s="54">
        <f t="shared" si="30"/>
        <v>0.79872852234710545</v>
      </c>
      <c r="BP29" s="54">
        <f t="shared" si="30"/>
        <v>0.51150550926624383</v>
      </c>
      <c r="BQ29" s="54">
        <f t="shared" si="24"/>
        <v>0.53698696928858003</v>
      </c>
    </row>
    <row r="30" spans="2:69" s="37" customFormat="1" x14ac:dyDescent="0.35">
      <c r="B30" s="17" t="s">
        <v>23</v>
      </c>
      <c r="C30" s="54">
        <f t="shared" si="25"/>
        <v>0</v>
      </c>
      <c r="D30" s="54">
        <f t="shared" si="25"/>
        <v>0</v>
      </c>
      <c r="E30" s="54">
        <f t="shared" ref="E30:AL30" si="39">IF(ISERROR(E20/E$11),0,E20/E$11)</f>
        <v>0</v>
      </c>
      <c r="F30" s="54">
        <f t="shared" si="39"/>
        <v>0</v>
      </c>
      <c r="G30" s="54">
        <f t="shared" si="39"/>
        <v>0</v>
      </c>
      <c r="H30" s="54">
        <f t="shared" si="39"/>
        <v>0</v>
      </c>
      <c r="I30" s="54">
        <f t="shared" si="39"/>
        <v>0</v>
      </c>
      <c r="J30" s="54">
        <f t="shared" si="39"/>
        <v>0</v>
      </c>
      <c r="K30" s="54">
        <f t="shared" si="39"/>
        <v>0</v>
      </c>
      <c r="L30" s="54">
        <f t="shared" si="39"/>
        <v>0</v>
      </c>
      <c r="M30" s="54">
        <f t="shared" si="39"/>
        <v>0</v>
      </c>
      <c r="N30" s="54">
        <f t="shared" si="39"/>
        <v>0</v>
      </c>
      <c r="O30" s="54">
        <f t="shared" si="39"/>
        <v>0</v>
      </c>
      <c r="P30" s="54">
        <f t="shared" si="39"/>
        <v>0</v>
      </c>
      <c r="Q30" s="54">
        <f t="shared" si="39"/>
        <v>0</v>
      </c>
      <c r="R30" s="54">
        <f t="shared" si="39"/>
        <v>0</v>
      </c>
      <c r="S30" s="54">
        <f t="shared" si="39"/>
        <v>0</v>
      </c>
      <c r="T30" s="54">
        <f t="shared" si="39"/>
        <v>0</v>
      </c>
      <c r="U30" s="54">
        <f t="shared" si="39"/>
        <v>0</v>
      </c>
      <c r="V30" s="54">
        <f t="shared" si="39"/>
        <v>0</v>
      </c>
      <c r="W30" s="54">
        <f t="shared" si="39"/>
        <v>3.0818409430008203E-5</v>
      </c>
      <c r="X30" s="54">
        <f t="shared" si="39"/>
        <v>3.1786395422759061E-5</v>
      </c>
      <c r="Y30" s="54">
        <f t="shared" si="39"/>
        <v>2.1967924919363387E-5</v>
      </c>
      <c r="Z30" s="54">
        <f t="shared" si="39"/>
        <v>2.9895554373719603E-5</v>
      </c>
      <c r="AA30" s="54">
        <f t="shared" si="39"/>
        <v>1.2574588266064872E-5</v>
      </c>
      <c r="AB30" s="54">
        <f t="shared" si="39"/>
        <v>9.7016970693598578E-6</v>
      </c>
      <c r="AC30" s="54">
        <f t="shared" si="39"/>
        <v>5.1939620191527346E-6</v>
      </c>
      <c r="AD30" s="54">
        <f t="shared" si="39"/>
        <v>1.21826775088629E-5</v>
      </c>
      <c r="AE30" s="54">
        <f t="shared" si="39"/>
        <v>6.0893551981780658E-6</v>
      </c>
      <c r="AF30" s="54">
        <f t="shared" si="39"/>
        <v>0</v>
      </c>
      <c r="AG30" s="54">
        <f t="shared" si="39"/>
        <v>0</v>
      </c>
      <c r="AH30" s="54">
        <f t="shared" si="39"/>
        <v>8.7159616276884016E-7</v>
      </c>
      <c r="AI30" s="54">
        <f t="shared" si="39"/>
        <v>0</v>
      </c>
      <c r="AJ30" s="54">
        <f t="shared" si="39"/>
        <v>0</v>
      </c>
      <c r="AK30" s="54">
        <f t="shared" si="39"/>
        <v>0</v>
      </c>
      <c r="AL30" s="54">
        <f t="shared" si="39"/>
        <v>0</v>
      </c>
      <c r="AM30" s="54">
        <f t="shared" ref="AM30:AX30" si="40">IF(ISERROR(AM20/AM$11),0,AM20/AM$11)</f>
        <v>0</v>
      </c>
      <c r="AN30" s="54">
        <f t="shared" si="40"/>
        <v>5.2602417952692052E-7</v>
      </c>
      <c r="AO30" s="54">
        <f t="shared" si="40"/>
        <v>9.3572028673295465E-7</v>
      </c>
      <c r="AP30" s="54">
        <f t="shared" si="40"/>
        <v>1.3004890489068413E-6</v>
      </c>
      <c r="AQ30" s="54">
        <f t="shared" si="40"/>
        <v>5.0963481607619246E-7</v>
      </c>
      <c r="AR30" s="54">
        <f t="shared" si="40"/>
        <v>0</v>
      </c>
      <c r="AS30" s="54">
        <f t="shared" si="40"/>
        <v>0</v>
      </c>
      <c r="AT30" s="54">
        <f t="shared" si="40"/>
        <v>0</v>
      </c>
      <c r="AU30" s="54">
        <f t="shared" si="40"/>
        <v>0</v>
      </c>
      <c r="AV30" s="54">
        <f t="shared" si="40"/>
        <v>0</v>
      </c>
      <c r="AW30" s="54">
        <f t="shared" si="40"/>
        <v>0</v>
      </c>
      <c r="AX30" s="54">
        <f t="shared" si="40"/>
        <v>0</v>
      </c>
      <c r="AZ30" s="54">
        <f t="shared" si="28"/>
        <v>0</v>
      </c>
      <c r="BA30" s="54">
        <f t="shared" si="28"/>
        <v>0</v>
      </c>
      <c r="BB30" s="54">
        <f t="shared" si="28"/>
        <v>0</v>
      </c>
      <c r="BC30" s="54">
        <f t="shared" si="28"/>
        <v>2.7971666205986357E-5</v>
      </c>
      <c r="BE30" s="54">
        <f t="shared" si="29"/>
        <v>8.8160565073957898E-6</v>
      </c>
      <c r="BF30" s="54">
        <f t="shared" si="29"/>
        <v>5.330868172647379E-6</v>
      </c>
      <c r="BG30" s="54">
        <f t="shared" si="29"/>
        <v>2.9094297390416343E-7</v>
      </c>
      <c r="BH30" s="54">
        <f t="shared" si="29"/>
        <v>0</v>
      </c>
      <c r="BI30" s="54"/>
      <c r="BJ30" s="54">
        <f t="shared" si="23"/>
        <v>5.007881377748867E-7</v>
      </c>
      <c r="BK30" s="54">
        <f t="shared" si="23"/>
        <v>5.15923284271322E-7</v>
      </c>
      <c r="BL30" s="54">
        <f t="shared" si="23"/>
        <v>0</v>
      </c>
      <c r="BM30" s="54">
        <f t="shared" si="23"/>
        <v>0</v>
      </c>
      <c r="BO30" s="54">
        <f t="shared" si="30"/>
        <v>3.6694013732584254E-5</v>
      </c>
      <c r="BP30" s="54">
        <f t="shared" si="30"/>
        <v>2.115682043733825E-6</v>
      </c>
      <c r="BQ30" s="54">
        <f t="shared" si="24"/>
        <v>5.0824305729732654E-7</v>
      </c>
    </row>
    <row r="31" spans="2:69" x14ac:dyDescent="0.35">
      <c r="B31" s="17" t="s">
        <v>24</v>
      </c>
      <c r="C31" s="54">
        <f t="shared" si="25"/>
        <v>0</v>
      </c>
      <c r="D31" s="54">
        <f t="shared" si="25"/>
        <v>0</v>
      </c>
      <c r="E31" s="54">
        <f t="shared" ref="E31:AL31" si="41">IF(ISERROR(E21/E$11),0,E21/E$11)</f>
        <v>0</v>
      </c>
      <c r="F31" s="54">
        <f t="shared" si="41"/>
        <v>0</v>
      </c>
      <c r="G31" s="54">
        <f t="shared" si="41"/>
        <v>0</v>
      </c>
      <c r="H31" s="54">
        <f t="shared" si="41"/>
        <v>0</v>
      </c>
      <c r="I31" s="54">
        <f t="shared" si="41"/>
        <v>0</v>
      </c>
      <c r="J31" s="54">
        <f t="shared" si="41"/>
        <v>0</v>
      </c>
      <c r="K31" s="54">
        <f t="shared" si="41"/>
        <v>0</v>
      </c>
      <c r="L31" s="54">
        <f t="shared" si="41"/>
        <v>0</v>
      </c>
      <c r="M31" s="54">
        <f t="shared" si="41"/>
        <v>0</v>
      </c>
      <c r="N31" s="54">
        <f t="shared" si="41"/>
        <v>0</v>
      </c>
      <c r="O31" s="54">
        <f t="shared" si="41"/>
        <v>0</v>
      </c>
      <c r="P31" s="54">
        <f t="shared" si="41"/>
        <v>0</v>
      </c>
      <c r="Q31" s="54">
        <f t="shared" si="41"/>
        <v>0</v>
      </c>
      <c r="R31" s="54">
        <f t="shared" si="41"/>
        <v>0</v>
      </c>
      <c r="S31" s="54">
        <f t="shared" si="41"/>
        <v>0</v>
      </c>
      <c r="T31" s="54">
        <f t="shared" si="41"/>
        <v>0</v>
      </c>
      <c r="U31" s="54">
        <f t="shared" si="41"/>
        <v>0</v>
      </c>
      <c r="V31" s="54">
        <f t="shared" si="41"/>
        <v>0</v>
      </c>
      <c r="W31" s="54">
        <f t="shared" si="41"/>
        <v>6.3443415274878944E-4</v>
      </c>
      <c r="X31" s="54">
        <f t="shared" si="41"/>
        <v>1.3419818817546089E-3</v>
      </c>
      <c r="Y31" s="54">
        <f t="shared" si="41"/>
        <v>1.6514148776338826E-3</v>
      </c>
      <c r="Z31" s="54">
        <f t="shared" si="41"/>
        <v>5.444137796477359E-4</v>
      </c>
      <c r="AA31" s="54">
        <f t="shared" si="41"/>
        <v>7.3770917827580581E-4</v>
      </c>
      <c r="AB31" s="54">
        <f t="shared" si="41"/>
        <v>1.0186781922827851E-4</v>
      </c>
      <c r="AC31" s="54">
        <f t="shared" si="41"/>
        <v>1.7269923713682841E-4</v>
      </c>
      <c r="AD31" s="54">
        <f t="shared" si="41"/>
        <v>1.9144207513927414E-4</v>
      </c>
      <c r="AE31" s="54">
        <f t="shared" si="41"/>
        <v>1.5129705607780887E-4</v>
      </c>
      <c r="AF31" s="54">
        <f t="shared" si="41"/>
        <v>5.1601307656522641E-6</v>
      </c>
      <c r="AG31" s="54">
        <f t="shared" si="41"/>
        <v>1.1270265144257785E-5</v>
      </c>
      <c r="AH31" s="54">
        <f t="shared" si="41"/>
        <v>0</v>
      </c>
      <c r="AI31" s="54">
        <f t="shared" si="41"/>
        <v>0</v>
      </c>
      <c r="AJ31" s="54">
        <f t="shared" si="41"/>
        <v>0</v>
      </c>
      <c r="AK31" s="54">
        <f t="shared" si="41"/>
        <v>0</v>
      </c>
      <c r="AL31" s="54">
        <f t="shared" si="41"/>
        <v>1.9835869135002549E-6</v>
      </c>
      <c r="AM31" s="54">
        <f t="shared" ref="AM31:AX31" si="42">IF(ISERROR(AM21/AM$11),0,AM21/AM$11)</f>
        <v>0</v>
      </c>
      <c r="AN31" s="54">
        <f t="shared" si="42"/>
        <v>1.7534139317564017E-6</v>
      </c>
      <c r="AO31" s="54">
        <f t="shared" si="42"/>
        <v>0</v>
      </c>
      <c r="AP31" s="54">
        <f t="shared" si="42"/>
        <v>4.3349634963561379E-7</v>
      </c>
      <c r="AQ31" s="54">
        <f t="shared" si="42"/>
        <v>0</v>
      </c>
      <c r="AR31" s="54">
        <f t="shared" si="42"/>
        <v>8.6402581017900171E-7</v>
      </c>
      <c r="AS31" s="54">
        <f t="shared" si="42"/>
        <v>0</v>
      </c>
      <c r="AT31" s="54">
        <f t="shared" si="42"/>
        <v>0</v>
      </c>
      <c r="AU31" s="54">
        <f t="shared" si="42"/>
        <v>0</v>
      </c>
      <c r="AV31" s="54">
        <f t="shared" si="42"/>
        <v>0</v>
      </c>
      <c r="AW31" s="54">
        <f t="shared" si="42"/>
        <v>0</v>
      </c>
      <c r="AX31" s="54">
        <f t="shared" si="42"/>
        <v>0</v>
      </c>
      <c r="AZ31" s="54">
        <f t="shared" si="28"/>
        <v>0</v>
      </c>
      <c r="BA31" s="54">
        <f t="shared" si="28"/>
        <v>0</v>
      </c>
      <c r="BB31" s="54">
        <f t="shared" si="28"/>
        <v>0</v>
      </c>
      <c r="BC31" s="54">
        <f t="shared" si="28"/>
        <v>1.1345067196664575E-3</v>
      </c>
      <c r="BD31" s="37"/>
      <c r="BE31" s="54">
        <f t="shared" si="29"/>
        <v>3.2040068221164122E-4</v>
      </c>
      <c r="BF31" s="54">
        <f t="shared" si="29"/>
        <v>1.0442230008773984E-4</v>
      </c>
      <c r="BG31" s="54">
        <f t="shared" si="29"/>
        <v>3.3943346955485737E-6</v>
      </c>
      <c r="BH31" s="54">
        <f t="shared" si="29"/>
        <v>7.4781436124267734E-7</v>
      </c>
      <c r="BI31" s="54"/>
      <c r="BJ31" s="54">
        <f t="shared" si="23"/>
        <v>5.5643126419431846E-7</v>
      </c>
      <c r="BK31" s="54">
        <f t="shared" si="23"/>
        <v>4.5859847490784172E-7</v>
      </c>
      <c r="BL31" s="54">
        <f t="shared" si="23"/>
        <v>0</v>
      </c>
      <c r="BM31" s="54">
        <f t="shared" si="23"/>
        <v>0</v>
      </c>
      <c r="BN31" s="37"/>
      <c r="BO31" s="54">
        <f t="shared" si="30"/>
        <v>1.3140667704726278E-3</v>
      </c>
      <c r="BP31" s="54">
        <f t="shared" si="30"/>
        <v>5.8269409621169097E-5</v>
      </c>
      <c r="BQ31" s="54">
        <f t="shared" si="24"/>
        <v>5.0824305729732654E-7</v>
      </c>
    </row>
    <row r="32" spans="2:69" x14ac:dyDescent="0.35"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</row>
    <row r="33" spans="1:69" s="16" customFormat="1" x14ac:dyDescent="0.35">
      <c r="A33" s="37"/>
      <c r="B33" s="67" t="s">
        <v>49</v>
      </c>
      <c r="C33" s="15">
        <f>SUM(C36:C43)</f>
        <v>0</v>
      </c>
      <c r="D33" s="15">
        <f t="shared" ref="D33:Z33" si="43">SUM(D36:D43)</f>
        <v>0</v>
      </c>
      <c r="E33" s="15">
        <f t="shared" si="43"/>
        <v>0</v>
      </c>
      <c r="F33" s="15">
        <f t="shared" si="43"/>
        <v>0</v>
      </c>
      <c r="G33" s="15">
        <f t="shared" si="43"/>
        <v>0</v>
      </c>
      <c r="H33" s="15">
        <f t="shared" si="43"/>
        <v>0</v>
      </c>
      <c r="I33" s="15">
        <f t="shared" si="43"/>
        <v>0</v>
      </c>
      <c r="J33" s="15">
        <f t="shared" si="43"/>
        <v>0</v>
      </c>
      <c r="K33" s="15">
        <f t="shared" si="43"/>
        <v>0</v>
      </c>
      <c r="L33" s="15">
        <f t="shared" si="43"/>
        <v>0</v>
      </c>
      <c r="M33" s="15">
        <f t="shared" si="43"/>
        <v>0</v>
      </c>
      <c r="N33" s="15">
        <f t="shared" si="43"/>
        <v>0</v>
      </c>
      <c r="O33" s="15">
        <f t="shared" si="43"/>
        <v>0</v>
      </c>
      <c r="P33" s="15">
        <f t="shared" si="43"/>
        <v>0</v>
      </c>
      <c r="Q33" s="15">
        <f t="shared" si="43"/>
        <v>0</v>
      </c>
      <c r="R33" s="15">
        <f t="shared" si="43"/>
        <v>0</v>
      </c>
      <c r="S33" s="15">
        <f t="shared" si="43"/>
        <v>0</v>
      </c>
      <c r="T33" s="15">
        <f t="shared" si="43"/>
        <v>0</v>
      </c>
      <c r="U33" s="15">
        <f t="shared" si="43"/>
        <v>0</v>
      </c>
      <c r="V33" s="15">
        <f t="shared" si="43"/>
        <v>0</v>
      </c>
      <c r="W33" s="15">
        <f t="shared" si="43"/>
        <v>8910032.9560000002</v>
      </c>
      <c r="X33" s="15">
        <f t="shared" si="43"/>
        <v>13216530.585000001</v>
      </c>
      <c r="Y33" s="15">
        <f t="shared" si="43"/>
        <v>15419223.723000001</v>
      </c>
      <c r="Z33" s="15">
        <f t="shared" si="43"/>
        <v>12743071.938000001</v>
      </c>
      <c r="AA33" s="15">
        <f t="shared" ref="AA33:AL33" si="44">SUM(AA36:AA43)</f>
        <v>13051778.4790999</v>
      </c>
      <c r="AB33" s="15">
        <f t="shared" si="44"/>
        <v>7631460.709999999</v>
      </c>
      <c r="AC33" s="15">
        <f t="shared" si="44"/>
        <v>10286797.824000001</v>
      </c>
      <c r="AD33" s="15">
        <f t="shared" si="44"/>
        <v>11503030.616</v>
      </c>
      <c r="AE33" s="15">
        <f t="shared" si="44"/>
        <v>12682433.828259699</v>
      </c>
      <c r="AF33" s="15">
        <f t="shared" si="44"/>
        <v>12093507.0688395</v>
      </c>
      <c r="AG33" s="15">
        <f t="shared" si="44"/>
        <v>14841389.063000001</v>
      </c>
      <c r="AH33" s="15">
        <f t="shared" si="44"/>
        <v>15580770.638434999</v>
      </c>
      <c r="AI33" s="184">
        <f t="shared" si="44"/>
        <v>16906141.330369562</v>
      </c>
      <c r="AJ33" s="15">
        <f t="shared" si="44"/>
        <v>16187930.273687974</v>
      </c>
      <c r="AK33" s="15">
        <f t="shared" si="44"/>
        <v>15572473</v>
      </c>
      <c r="AL33" s="15">
        <f t="shared" si="44"/>
        <v>20315740.391248599</v>
      </c>
      <c r="AM33" s="15">
        <f t="shared" ref="AM33:AX33" si="45">SUM(AM36:AM43)</f>
        <v>23804466.504640602</v>
      </c>
      <c r="AN33" s="15">
        <f t="shared" si="45"/>
        <v>21477003.641245116</v>
      </c>
      <c r="AO33" s="15">
        <f t="shared" si="45"/>
        <v>23806238.921</v>
      </c>
      <c r="AP33" s="15">
        <f t="shared" si="45"/>
        <v>12876129.440999998</v>
      </c>
      <c r="AQ33" s="15">
        <f t="shared" si="45"/>
        <v>18999047.396000002</v>
      </c>
      <c r="AR33" s="15">
        <f t="shared" si="45"/>
        <v>23082948.398000002</v>
      </c>
      <c r="AS33" s="15">
        <f t="shared" si="45"/>
        <v>0</v>
      </c>
      <c r="AT33" s="15">
        <f t="shared" si="45"/>
        <v>0</v>
      </c>
      <c r="AU33" s="15">
        <f t="shared" si="45"/>
        <v>0</v>
      </c>
      <c r="AV33" s="15">
        <f t="shared" si="45"/>
        <v>0</v>
      </c>
      <c r="AW33" s="15">
        <f t="shared" si="45"/>
        <v>0</v>
      </c>
      <c r="AX33" s="15">
        <f t="shared" si="45"/>
        <v>0</v>
      </c>
      <c r="AZ33" s="28">
        <f>SUM(O33:Q33)</f>
        <v>0</v>
      </c>
      <c r="BA33" s="28">
        <f>SUM(R33:T33)</f>
        <v>0</v>
      </c>
      <c r="BB33" s="28">
        <f>SUM(U33:V33)</f>
        <v>0</v>
      </c>
      <c r="BC33" s="28">
        <f>SUM(X33:Z33)</f>
        <v>41378826.246000007</v>
      </c>
      <c r="BD33" s="68"/>
      <c r="BE33" s="28">
        <f>SUM(AA33:AC33)</f>
        <v>30970037.013099901</v>
      </c>
      <c r="BF33" s="28">
        <f>SUM(AD33:AF33)</f>
        <v>36278971.513099201</v>
      </c>
      <c r="BG33" s="28">
        <f>SUM(AG33:AI33)</f>
        <v>47328301.031804562</v>
      </c>
      <c r="BH33" s="28">
        <f>SUM(AJ33:AL33)</f>
        <v>52076143.664936572</v>
      </c>
      <c r="BI33" s="198"/>
      <c r="BJ33" s="28">
        <f>SUM(AM33:AO33)</f>
        <v>69087709.066885725</v>
      </c>
      <c r="BK33" s="28">
        <f>SUM(AP33:AR33)</f>
        <v>54958125.234999999</v>
      </c>
      <c r="BL33" s="28">
        <f>SUM(AS33:AU33)</f>
        <v>0</v>
      </c>
      <c r="BM33" s="28">
        <f>SUM(AV33:AX33)</f>
        <v>0</v>
      </c>
      <c r="BN33" s="68"/>
      <c r="BO33" s="28">
        <f>SUM(AZ33:BC33)</f>
        <v>41378826.246000007</v>
      </c>
      <c r="BP33" s="28">
        <f>SUM(BE33:BH33)</f>
        <v>166653453.22294024</v>
      </c>
      <c r="BQ33" s="28">
        <f>SUM(BJ33:BM33)</f>
        <v>124045834.30188572</v>
      </c>
    </row>
    <row r="34" spans="1:69" x14ac:dyDescent="0.35">
      <c r="B34" s="47" t="s">
        <v>14</v>
      </c>
      <c r="C34" s="11"/>
      <c r="D34" s="49">
        <f t="shared" ref="D34:AX34" si="46">IF(ISERROR(D33/C33-1),0,D33/C33-1)</f>
        <v>0</v>
      </c>
      <c r="E34" s="49">
        <f t="shared" si="46"/>
        <v>0</v>
      </c>
      <c r="F34" s="49">
        <f t="shared" si="46"/>
        <v>0</v>
      </c>
      <c r="G34" s="49">
        <f t="shared" si="46"/>
        <v>0</v>
      </c>
      <c r="H34" s="49">
        <f t="shared" si="46"/>
        <v>0</v>
      </c>
      <c r="I34" s="49">
        <f t="shared" si="46"/>
        <v>0</v>
      </c>
      <c r="J34" s="49">
        <f t="shared" si="46"/>
        <v>0</v>
      </c>
      <c r="K34" s="49">
        <f t="shared" si="46"/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  <c r="O34" s="49">
        <f t="shared" si="46"/>
        <v>0</v>
      </c>
      <c r="P34" s="49">
        <f t="shared" si="46"/>
        <v>0</v>
      </c>
      <c r="Q34" s="49">
        <f t="shared" si="46"/>
        <v>0</v>
      </c>
      <c r="R34" s="49">
        <f t="shared" si="46"/>
        <v>0</v>
      </c>
      <c r="S34" s="49">
        <f t="shared" si="46"/>
        <v>0</v>
      </c>
      <c r="T34" s="49">
        <f t="shared" si="46"/>
        <v>0</v>
      </c>
      <c r="U34" s="49">
        <f t="shared" si="46"/>
        <v>0</v>
      </c>
      <c r="V34" s="49">
        <f t="shared" si="46"/>
        <v>0</v>
      </c>
      <c r="W34" s="49">
        <f t="shared" si="46"/>
        <v>0</v>
      </c>
      <c r="X34" s="49">
        <f t="shared" si="46"/>
        <v>0.48333127949880517</v>
      </c>
      <c r="Y34" s="49">
        <f t="shared" si="46"/>
        <v>0.16666197863605214</v>
      </c>
      <c r="Z34" s="49">
        <f t="shared" si="46"/>
        <v>-0.1735594367833273</v>
      </c>
      <c r="AA34" s="49">
        <f t="shared" si="46"/>
        <v>2.4225441290912864E-2</v>
      </c>
      <c r="AB34" s="49">
        <f t="shared" si="46"/>
        <v>-0.41529342363414878</v>
      </c>
      <c r="AC34" s="49">
        <f t="shared" si="46"/>
        <v>0.34794611607192594</v>
      </c>
      <c r="AD34" s="49">
        <f t="shared" si="46"/>
        <v>0.11823239970386323</v>
      </c>
      <c r="AE34" s="49">
        <f t="shared" si="46"/>
        <v>0.10252978120559142</v>
      </c>
      <c r="AF34" s="49">
        <f t="shared" si="46"/>
        <v>-4.6436414918083035E-2</v>
      </c>
      <c r="AG34" s="49">
        <f t="shared" si="46"/>
        <v>0.22721961284835057</v>
      </c>
      <c r="AH34" s="49">
        <f t="shared" si="46"/>
        <v>4.9818893116837515E-2</v>
      </c>
      <c r="AI34" s="49">
        <f t="shared" si="46"/>
        <v>8.5064514630945665E-2</v>
      </c>
      <c r="AJ34" s="49">
        <f t="shared" si="46"/>
        <v>-4.2482257934956524E-2</v>
      </c>
      <c r="AK34" s="49">
        <f t="shared" si="46"/>
        <v>-3.8019515977798846E-2</v>
      </c>
      <c r="AL34" s="49">
        <f t="shared" si="46"/>
        <v>0.30459307209899156</v>
      </c>
      <c r="AM34" s="49">
        <f t="shared" si="46"/>
        <v>0.171725275387691</v>
      </c>
      <c r="AN34" s="49">
        <f t="shared" si="46"/>
        <v>-9.7774208169788435E-2</v>
      </c>
      <c r="AO34" s="49">
        <f t="shared" si="46"/>
        <v>0.10845252525271953</v>
      </c>
      <c r="AP34" s="49">
        <f t="shared" si="46"/>
        <v>-0.45912794189250594</v>
      </c>
      <c r="AQ34" s="49">
        <f t="shared" si="46"/>
        <v>0.475524728378661</v>
      </c>
      <c r="AR34" s="49">
        <f t="shared" si="46"/>
        <v>0.21495293510662083</v>
      </c>
      <c r="AS34" s="49">
        <f t="shared" si="46"/>
        <v>-1</v>
      </c>
      <c r="AT34" s="49">
        <f t="shared" si="46"/>
        <v>0</v>
      </c>
      <c r="AU34" s="49">
        <f t="shared" si="46"/>
        <v>0</v>
      </c>
      <c r="AV34" s="49">
        <f t="shared" si="46"/>
        <v>0</v>
      </c>
      <c r="AW34" s="49">
        <f t="shared" si="46"/>
        <v>0</v>
      </c>
      <c r="AX34" s="49">
        <f t="shared" si="46"/>
        <v>0</v>
      </c>
    </row>
    <row r="35" spans="1:69" ht="15" thickBot="1" x14ac:dyDescent="0.4">
      <c r="B35" s="47"/>
      <c r="C35" s="11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</row>
    <row r="36" spans="1:69" ht="15.5" thickTop="1" thickBot="1" x14ac:dyDescent="0.4">
      <c r="B36" s="9" t="s">
        <v>102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2522471.5079999999</v>
      </c>
      <c r="X36" s="50">
        <v>2727174.97</v>
      </c>
      <c r="Y36" s="50">
        <v>2447503.3289999999</v>
      </c>
      <c r="Z36" s="50">
        <v>3275828.2220000001</v>
      </c>
      <c r="AA36" s="50">
        <v>2769672.97</v>
      </c>
      <c r="AB36" s="50">
        <v>2833508.2760000001</v>
      </c>
      <c r="AC36" s="50">
        <v>3344558.4759999998</v>
      </c>
      <c r="AD36" s="50">
        <v>3693181.014</v>
      </c>
      <c r="AE36" s="50">
        <v>4373108.1940000001</v>
      </c>
      <c r="AF36" s="50">
        <v>4998016.841</v>
      </c>
      <c r="AG36" s="50">
        <v>6293084.7180000003</v>
      </c>
      <c r="AH36" s="50">
        <v>6489820.6059999997</v>
      </c>
      <c r="AI36" s="50">
        <v>7030038.1059999997</v>
      </c>
      <c r="AJ36" s="50">
        <v>6956438.818</v>
      </c>
      <c r="AK36" s="50">
        <v>6607555</v>
      </c>
      <c r="AL36" s="50">
        <v>8589586.8300000001</v>
      </c>
      <c r="AM36" s="50">
        <v>10247375.15</v>
      </c>
      <c r="AN36" s="50">
        <v>8966362.9499999993</v>
      </c>
      <c r="AO36" s="50">
        <v>10008242.58</v>
      </c>
      <c r="AP36" s="50">
        <v>5599665.2999999998</v>
      </c>
      <c r="AQ36" s="50">
        <v>8171093.0499999998</v>
      </c>
      <c r="AR36" s="50">
        <v>9820441.4729999993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Z36" s="88">
        <f>SUM(O36:Q36)</f>
        <v>0</v>
      </c>
      <c r="BA36" s="88">
        <f>SUM(R36:T36)</f>
        <v>0</v>
      </c>
      <c r="BB36" s="88">
        <f>SUM(U36:W36)</f>
        <v>2522471.5079999999</v>
      </c>
      <c r="BC36" s="88">
        <f>SUM(X36:Z36)</f>
        <v>8450506.5210000016</v>
      </c>
      <c r="BD36" s="89"/>
      <c r="BE36" s="88">
        <f>SUM(AA36:AC36)</f>
        <v>8947739.7219999991</v>
      </c>
      <c r="BF36" s="88">
        <f>SUM(AD36:AF36)</f>
        <v>13064306.049000001</v>
      </c>
      <c r="BG36" s="88">
        <f>SUM(AG36:AI36)</f>
        <v>19812943.43</v>
      </c>
      <c r="BH36" s="88">
        <f>SUM(AJ36:AL36)</f>
        <v>22153580.648000002</v>
      </c>
      <c r="BI36" s="88"/>
      <c r="BJ36" s="88">
        <f t="shared" ref="BJ36:BJ43" si="47">SUM(AM36:AO36)</f>
        <v>29221980.68</v>
      </c>
      <c r="BK36" s="88">
        <f t="shared" ref="BK36:BK43" si="48">SUM(AP36:AR36)</f>
        <v>23591199.822999999</v>
      </c>
      <c r="BL36" s="88">
        <f t="shared" ref="BL36:BL43" si="49">SUM(AS36:AU36)</f>
        <v>0</v>
      </c>
      <c r="BM36" s="88">
        <f t="shared" ref="BM36:BM43" si="50">SUM(AV36:AX36)</f>
        <v>0</v>
      </c>
      <c r="BN36" s="87"/>
      <c r="BO36" s="88">
        <f>SUM(AZ36:BC36)</f>
        <v>10972978.029000001</v>
      </c>
      <c r="BP36" s="88">
        <f>SUM(BE36:BH36)</f>
        <v>63978569.848999999</v>
      </c>
      <c r="BQ36" s="88">
        <f t="shared" ref="BQ36:BQ43" si="51">SUM(BJ36:BM36)</f>
        <v>52813180.502999999</v>
      </c>
    </row>
    <row r="37" spans="1:69" ht="15.5" thickTop="1" thickBot="1" x14ac:dyDescent="0.4">
      <c r="B37" s="9" t="s">
        <v>103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1836123.085</v>
      </c>
      <c r="X37" s="50">
        <v>1959922.2390000001</v>
      </c>
      <c r="Y37" s="50">
        <v>1811985.6</v>
      </c>
      <c r="Z37" s="50">
        <v>2471620.3220000002</v>
      </c>
      <c r="AA37" s="50">
        <v>2049298.29</v>
      </c>
      <c r="AB37" s="50">
        <v>2070842.081</v>
      </c>
      <c r="AC37" s="50">
        <v>2553567.7880000002</v>
      </c>
      <c r="AD37" s="50">
        <v>2803862.8119999999</v>
      </c>
      <c r="AE37" s="50">
        <v>3287600.0869999998</v>
      </c>
      <c r="AF37" s="50">
        <v>3882769.6639999999</v>
      </c>
      <c r="AG37" s="50">
        <v>4911565.9840000002</v>
      </c>
      <c r="AH37" s="50">
        <v>5188918.8760000002</v>
      </c>
      <c r="AI37" s="50">
        <v>5569206.8119999999</v>
      </c>
      <c r="AJ37" s="50">
        <v>5662955.5580000002</v>
      </c>
      <c r="AK37" s="50">
        <v>5263001</v>
      </c>
      <c r="AL37" s="50">
        <v>6663131.5899999999</v>
      </c>
      <c r="AM37" s="50">
        <v>8357693.1600000001</v>
      </c>
      <c r="AN37" s="50">
        <v>7296183.4699999997</v>
      </c>
      <c r="AO37" s="50">
        <v>7778787.7680000002</v>
      </c>
      <c r="AP37" s="50">
        <v>3902959.9699999997</v>
      </c>
      <c r="AQ37" s="50">
        <v>6088751.4740000004</v>
      </c>
      <c r="AR37" s="50">
        <v>7573886.9989999998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Z37" s="88">
        <f t="shared" ref="AZ37:AZ43" si="52">SUM(O37:Q37)</f>
        <v>0</v>
      </c>
      <c r="BA37" s="88">
        <f t="shared" ref="BA37:BA43" si="53">SUM(R37:T37)</f>
        <v>0</v>
      </c>
      <c r="BB37" s="88">
        <f t="shared" ref="BB37:BB43" si="54">SUM(U37:W37)</f>
        <v>1836123.085</v>
      </c>
      <c r="BC37" s="88">
        <f t="shared" ref="BC37:BC43" si="55">SUM(X37:Z37)</f>
        <v>6243528.1610000003</v>
      </c>
      <c r="BD37" s="89"/>
      <c r="BE37" s="88">
        <f t="shared" ref="BE37:BE43" si="56">SUM(AA37:AC37)</f>
        <v>6673708.159</v>
      </c>
      <c r="BF37" s="88">
        <f t="shared" ref="BF37:BF43" si="57">SUM(AD37:AF37)</f>
        <v>9974232.563000001</v>
      </c>
      <c r="BG37" s="88">
        <f t="shared" ref="BG37:BG43" si="58">SUM(AG37:AI37)</f>
        <v>15669691.671999998</v>
      </c>
      <c r="BH37" s="88">
        <f t="shared" ref="BH37:BH43" si="59">SUM(AJ37:AL37)</f>
        <v>17589088.148000002</v>
      </c>
      <c r="BI37" s="88"/>
      <c r="BJ37" s="88">
        <f t="shared" si="47"/>
        <v>23432664.397999998</v>
      </c>
      <c r="BK37" s="88">
        <f t="shared" si="48"/>
        <v>17565598.443</v>
      </c>
      <c r="BL37" s="88">
        <f t="shared" si="49"/>
        <v>0</v>
      </c>
      <c r="BM37" s="88">
        <f t="shared" si="50"/>
        <v>0</v>
      </c>
      <c r="BN37" s="87"/>
      <c r="BO37" s="88">
        <f t="shared" ref="BO37:BO43" si="60">SUM(AZ37:BC37)</f>
        <v>8079651.2460000003</v>
      </c>
      <c r="BP37" s="88">
        <f t="shared" ref="BP37:BP43" si="61">SUM(BE37:BH37)</f>
        <v>49906720.542000003</v>
      </c>
      <c r="BQ37" s="88">
        <f t="shared" si="51"/>
        <v>40998262.840999998</v>
      </c>
    </row>
    <row r="38" spans="1:69" ht="15.5" thickTop="1" thickBot="1" x14ac:dyDescent="0.4">
      <c r="B38" s="10" t="s">
        <v>104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563981.79500000004</v>
      </c>
      <c r="X38" s="50">
        <v>592436.32400000002</v>
      </c>
      <c r="Y38" s="50">
        <v>544489.84600000002</v>
      </c>
      <c r="Z38" s="50">
        <v>764994.97699999996</v>
      </c>
      <c r="AA38" s="50">
        <v>574802.36199999996</v>
      </c>
      <c r="AB38" s="50">
        <v>588381.19799999997</v>
      </c>
      <c r="AC38" s="50">
        <v>749572.48600000003</v>
      </c>
      <c r="AD38" s="50">
        <v>760763.39399999997</v>
      </c>
      <c r="AE38" s="50">
        <v>902728.18200000003</v>
      </c>
      <c r="AF38" s="50">
        <v>1035667.933</v>
      </c>
      <c r="AG38" s="50">
        <v>1243844.203</v>
      </c>
      <c r="AH38" s="50">
        <v>1305280.9850000001</v>
      </c>
      <c r="AI38" s="50">
        <v>1465739.294</v>
      </c>
      <c r="AJ38" s="50">
        <v>1414187.091</v>
      </c>
      <c r="AK38" s="50">
        <v>1265008</v>
      </c>
      <c r="AL38" s="50">
        <v>1710812.54</v>
      </c>
      <c r="AM38" s="50">
        <v>1845982.9</v>
      </c>
      <c r="AN38" s="50">
        <v>1850990.09</v>
      </c>
      <c r="AO38" s="50">
        <v>2068326.17</v>
      </c>
      <c r="AP38" s="50">
        <v>1681732.13</v>
      </c>
      <c r="AQ38" s="50">
        <v>2769882.2110000001</v>
      </c>
      <c r="AR38" s="50">
        <v>3360102.3190000001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Z38" s="88">
        <f t="shared" si="52"/>
        <v>0</v>
      </c>
      <c r="BA38" s="88">
        <f t="shared" si="53"/>
        <v>0</v>
      </c>
      <c r="BB38" s="88">
        <f t="shared" si="54"/>
        <v>563981.79500000004</v>
      </c>
      <c r="BC38" s="88">
        <f t="shared" si="55"/>
        <v>1901921.1469999999</v>
      </c>
      <c r="BD38" s="89"/>
      <c r="BE38" s="88">
        <f t="shared" si="56"/>
        <v>1912756.0460000001</v>
      </c>
      <c r="BF38" s="88">
        <f t="shared" si="57"/>
        <v>2699159.5089999996</v>
      </c>
      <c r="BG38" s="88">
        <f t="shared" si="58"/>
        <v>4014864.4819999998</v>
      </c>
      <c r="BH38" s="88">
        <f t="shared" si="59"/>
        <v>4390007.6310000001</v>
      </c>
      <c r="BI38" s="88"/>
      <c r="BJ38" s="88">
        <f t="shared" si="47"/>
        <v>5765299.1600000001</v>
      </c>
      <c r="BK38" s="88">
        <f t="shared" si="48"/>
        <v>7811716.6600000001</v>
      </c>
      <c r="BL38" s="88">
        <f t="shared" si="49"/>
        <v>0</v>
      </c>
      <c r="BM38" s="88">
        <f t="shared" si="50"/>
        <v>0</v>
      </c>
      <c r="BN38" s="87"/>
      <c r="BO38" s="88">
        <f t="shared" si="60"/>
        <v>2465902.9419999998</v>
      </c>
      <c r="BP38" s="88">
        <f t="shared" si="61"/>
        <v>13016787.668000001</v>
      </c>
      <c r="BQ38" s="88">
        <f t="shared" si="51"/>
        <v>13577015.82</v>
      </c>
    </row>
    <row r="39" spans="1:69" ht="15.5" thickTop="1" thickBot="1" x14ac:dyDescent="0.4">
      <c r="B39" s="17" t="s">
        <v>105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Z39" s="88">
        <f t="shared" si="52"/>
        <v>0</v>
      </c>
      <c r="BA39" s="88">
        <f t="shared" si="53"/>
        <v>0</v>
      </c>
      <c r="BB39" s="88">
        <f t="shared" si="54"/>
        <v>0</v>
      </c>
      <c r="BC39" s="88">
        <f t="shared" si="55"/>
        <v>0</v>
      </c>
      <c r="BD39" s="89"/>
      <c r="BE39" s="88">
        <f t="shared" si="56"/>
        <v>0</v>
      </c>
      <c r="BF39" s="88">
        <f t="shared" si="57"/>
        <v>0</v>
      </c>
      <c r="BG39" s="88">
        <f t="shared" si="58"/>
        <v>0</v>
      </c>
      <c r="BH39" s="88">
        <f t="shared" si="59"/>
        <v>0</v>
      </c>
      <c r="BI39" s="88"/>
      <c r="BJ39" s="88">
        <f t="shared" si="47"/>
        <v>0</v>
      </c>
      <c r="BK39" s="88">
        <f t="shared" si="48"/>
        <v>0</v>
      </c>
      <c r="BL39" s="88">
        <f t="shared" si="49"/>
        <v>0</v>
      </c>
      <c r="BM39" s="88">
        <f t="shared" si="50"/>
        <v>0</v>
      </c>
      <c r="BN39" s="87"/>
      <c r="BO39" s="88">
        <f t="shared" si="60"/>
        <v>0</v>
      </c>
      <c r="BP39" s="88">
        <f t="shared" si="61"/>
        <v>0</v>
      </c>
      <c r="BQ39" s="88">
        <f t="shared" si="51"/>
        <v>0</v>
      </c>
    </row>
    <row r="40" spans="1:69" ht="15.5" thickTop="1" thickBot="1" x14ac:dyDescent="0.4">
      <c r="B40" s="17" t="s">
        <v>106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1520016.264</v>
      </c>
      <c r="X40" s="50">
        <v>1402487.5460000001</v>
      </c>
      <c r="Y40" s="50">
        <v>1076964.2790000001</v>
      </c>
      <c r="Z40" s="50">
        <v>1238975.0279999999</v>
      </c>
      <c r="AA40" s="50">
        <v>1216589.6460998999</v>
      </c>
      <c r="AB40" s="50">
        <v>955200.6</v>
      </c>
      <c r="AC40" s="50">
        <v>1014939.578</v>
      </c>
      <c r="AD40" s="50">
        <v>1342546.781</v>
      </c>
      <c r="AE40" s="50">
        <v>1438871.6812597001</v>
      </c>
      <c r="AF40" s="50">
        <v>1525644.9788395003</v>
      </c>
      <c r="AG40" s="50">
        <v>1549272.2409999999</v>
      </c>
      <c r="AH40" s="50">
        <v>1899011.0054349999</v>
      </c>
      <c r="AI40" s="50">
        <v>2132456.5993003622</v>
      </c>
      <c r="AJ40" s="50">
        <v>1437837.625067974</v>
      </c>
      <c r="AK40" s="50">
        <v>1688632</v>
      </c>
      <c r="AL40" s="50">
        <v>2396606.9300000002</v>
      </c>
      <c r="AM40" s="50">
        <v>2405864.1800000002</v>
      </c>
      <c r="AN40" s="50">
        <v>2380149.0137811201</v>
      </c>
      <c r="AO40" s="50">
        <v>2814684.78</v>
      </c>
      <c r="AP40" s="50">
        <v>592123.43799999997</v>
      </c>
      <c r="AQ40" s="50">
        <v>762824.34400000004</v>
      </c>
      <c r="AR40" s="50">
        <v>990333.63500000001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Z40" s="88">
        <f t="shared" si="52"/>
        <v>0</v>
      </c>
      <c r="BA40" s="88">
        <f t="shared" si="53"/>
        <v>0</v>
      </c>
      <c r="BB40" s="88">
        <f t="shared" si="54"/>
        <v>1520016.264</v>
      </c>
      <c r="BC40" s="88">
        <f t="shared" si="55"/>
        <v>3718426.8530000001</v>
      </c>
      <c r="BD40" s="89"/>
      <c r="BE40" s="88">
        <f t="shared" si="56"/>
        <v>3186729.8240999002</v>
      </c>
      <c r="BF40" s="88">
        <f t="shared" si="57"/>
        <v>4307063.4410992004</v>
      </c>
      <c r="BG40" s="88">
        <f t="shared" si="58"/>
        <v>5580739.8457353618</v>
      </c>
      <c r="BH40" s="88">
        <f t="shared" si="59"/>
        <v>5523076.5550679741</v>
      </c>
      <c r="BI40" s="88"/>
      <c r="BJ40" s="88">
        <f t="shared" si="47"/>
        <v>7600697.97378112</v>
      </c>
      <c r="BK40" s="88">
        <f t="shared" si="48"/>
        <v>2345281.4170000004</v>
      </c>
      <c r="BL40" s="88">
        <f t="shared" si="49"/>
        <v>0</v>
      </c>
      <c r="BM40" s="88">
        <f t="shared" si="50"/>
        <v>0</v>
      </c>
      <c r="BN40" s="87"/>
      <c r="BO40" s="88">
        <f t="shared" si="60"/>
        <v>5238443.1170000006</v>
      </c>
      <c r="BP40" s="88">
        <f t="shared" si="61"/>
        <v>18597609.666002437</v>
      </c>
      <c r="BQ40" s="88">
        <f t="shared" si="51"/>
        <v>9945979.3907811195</v>
      </c>
    </row>
    <row r="41" spans="1:69" ht="15.5" thickTop="1" thickBot="1" x14ac:dyDescent="0.4">
      <c r="B41" s="17" t="s">
        <v>107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272076.59899999999</v>
      </c>
      <c r="X41" s="50">
        <v>304707.95699999999</v>
      </c>
      <c r="Y41" s="50">
        <v>306365.40299999999</v>
      </c>
      <c r="Z41" s="50">
        <v>359671.66499999998</v>
      </c>
      <c r="AA41" s="50">
        <v>345673.76299999998</v>
      </c>
      <c r="AB41" s="50">
        <v>339876.48599999998</v>
      </c>
      <c r="AC41" s="50">
        <v>409233.70600000001</v>
      </c>
      <c r="AD41" s="50">
        <v>438013.12</v>
      </c>
      <c r="AE41" s="50">
        <v>491182.114</v>
      </c>
      <c r="AF41" s="50">
        <v>556298.62800000003</v>
      </c>
      <c r="AG41" s="50">
        <v>654265.946</v>
      </c>
      <c r="AH41" s="50">
        <v>697686.16599999997</v>
      </c>
      <c r="AI41" s="50">
        <v>708700.51906920003</v>
      </c>
      <c r="AJ41" s="50">
        <v>716511.18162000005</v>
      </c>
      <c r="AK41" s="50">
        <v>748277</v>
      </c>
      <c r="AL41" s="50">
        <v>904727.50124859996</v>
      </c>
      <c r="AM41" s="50">
        <v>947551.11464059982</v>
      </c>
      <c r="AN41" s="50">
        <v>959018.11746400001</v>
      </c>
      <c r="AO41" s="50">
        <v>1130977.6229999999</v>
      </c>
      <c r="AP41" s="50">
        <v>1097096.6029999999</v>
      </c>
      <c r="AQ41" s="50">
        <v>1205375.317</v>
      </c>
      <c r="AR41" s="50">
        <v>1288741.4720000001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Z41" s="88">
        <f t="shared" si="52"/>
        <v>0</v>
      </c>
      <c r="BA41" s="88">
        <f t="shared" si="53"/>
        <v>0</v>
      </c>
      <c r="BB41" s="88">
        <f t="shared" si="54"/>
        <v>272076.59899999999</v>
      </c>
      <c r="BC41" s="88">
        <f t="shared" si="55"/>
        <v>970745.02499999991</v>
      </c>
      <c r="BD41" s="89"/>
      <c r="BE41" s="88">
        <f t="shared" si="56"/>
        <v>1094783.9550000001</v>
      </c>
      <c r="BF41" s="88">
        <f t="shared" si="57"/>
        <v>1485493.862</v>
      </c>
      <c r="BG41" s="88">
        <f t="shared" si="58"/>
        <v>2060652.6310692001</v>
      </c>
      <c r="BH41" s="88">
        <f t="shared" si="59"/>
        <v>2369515.6828685999</v>
      </c>
      <c r="BI41" s="88"/>
      <c r="BJ41" s="88">
        <f t="shared" si="47"/>
        <v>3037546.8551046001</v>
      </c>
      <c r="BK41" s="88">
        <f t="shared" si="48"/>
        <v>3591213.392</v>
      </c>
      <c r="BL41" s="88">
        <f t="shared" si="49"/>
        <v>0</v>
      </c>
      <c r="BM41" s="88">
        <f t="shared" si="50"/>
        <v>0</v>
      </c>
      <c r="BN41" s="87"/>
      <c r="BO41" s="88">
        <f t="shared" si="60"/>
        <v>1242821.6239999998</v>
      </c>
      <c r="BP41" s="88">
        <f t="shared" si="61"/>
        <v>7010446.1309377998</v>
      </c>
      <c r="BQ41" s="88">
        <f t="shared" si="51"/>
        <v>6628760.2471046001</v>
      </c>
    </row>
    <row r="42" spans="1:69" ht="15.5" thickTop="1" thickBot="1" x14ac:dyDescent="0.4">
      <c r="B42" s="17" t="s">
        <v>108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1941.5</v>
      </c>
      <c r="X42" s="50">
        <v>7751.95</v>
      </c>
      <c r="Y42" s="50">
        <v>3889</v>
      </c>
      <c r="Z42" s="50">
        <v>2401.3249999999998</v>
      </c>
      <c r="AA42" s="50">
        <v>399.01100000000002</v>
      </c>
      <c r="AB42" s="50">
        <v>1123.5</v>
      </c>
      <c r="AC42" s="50">
        <v>2161</v>
      </c>
      <c r="AD42" s="50">
        <v>2583</v>
      </c>
      <c r="AE42" s="50">
        <v>651</v>
      </c>
      <c r="AF42" s="50">
        <v>0</v>
      </c>
      <c r="AG42" s="50">
        <v>0</v>
      </c>
      <c r="AH42" s="50">
        <v>53</v>
      </c>
      <c r="AI42" s="50">
        <v>0</v>
      </c>
      <c r="AJ42" s="50">
        <v>0</v>
      </c>
      <c r="AK42" s="50">
        <v>0</v>
      </c>
      <c r="AL42" s="50">
        <v>50</v>
      </c>
      <c r="AM42" s="50">
        <v>0</v>
      </c>
      <c r="AN42" s="50">
        <v>0</v>
      </c>
      <c r="AO42" s="50">
        <v>5220</v>
      </c>
      <c r="AP42" s="50">
        <v>2550</v>
      </c>
      <c r="AQ42" s="50">
        <v>1121</v>
      </c>
      <c r="AR42" s="50">
        <v>41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Z42" s="88">
        <f t="shared" si="52"/>
        <v>0</v>
      </c>
      <c r="BA42" s="88">
        <f t="shared" si="53"/>
        <v>0</v>
      </c>
      <c r="BB42" s="88">
        <f t="shared" si="54"/>
        <v>1941.5</v>
      </c>
      <c r="BC42" s="88">
        <f t="shared" si="55"/>
        <v>14042.275000000001</v>
      </c>
      <c r="BD42" s="89"/>
      <c r="BE42" s="88">
        <f t="shared" si="56"/>
        <v>3683.511</v>
      </c>
      <c r="BF42" s="88">
        <f t="shared" si="57"/>
        <v>3234</v>
      </c>
      <c r="BG42" s="88">
        <f t="shared" si="58"/>
        <v>53</v>
      </c>
      <c r="BH42" s="88">
        <f t="shared" si="59"/>
        <v>50</v>
      </c>
      <c r="BI42" s="88"/>
      <c r="BJ42" s="88">
        <f t="shared" si="47"/>
        <v>5220</v>
      </c>
      <c r="BK42" s="88">
        <f t="shared" si="48"/>
        <v>3712</v>
      </c>
      <c r="BL42" s="88">
        <f t="shared" si="49"/>
        <v>0</v>
      </c>
      <c r="BM42" s="88">
        <f t="shared" si="50"/>
        <v>0</v>
      </c>
      <c r="BN42" s="87"/>
      <c r="BO42" s="88">
        <f t="shared" si="60"/>
        <v>15983.775000000001</v>
      </c>
      <c r="BP42" s="88">
        <f t="shared" si="61"/>
        <v>7020.5110000000004</v>
      </c>
      <c r="BQ42" s="88">
        <f t="shared" si="51"/>
        <v>8932</v>
      </c>
    </row>
    <row r="43" spans="1:69" ht="15.5" thickTop="1" thickBot="1" x14ac:dyDescent="0.4">
      <c r="B43" s="17" t="s">
        <v>109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2193422.2050000001</v>
      </c>
      <c r="X43" s="50">
        <v>6222049.5990000004</v>
      </c>
      <c r="Y43" s="50">
        <v>9228026.2660000008</v>
      </c>
      <c r="Z43" s="50">
        <v>4629580.3990000002</v>
      </c>
      <c r="AA43" s="50">
        <v>6095342.4369999999</v>
      </c>
      <c r="AB43" s="50">
        <v>842528.56900000002</v>
      </c>
      <c r="AC43" s="50">
        <v>2212764.79</v>
      </c>
      <c r="AD43" s="50">
        <v>2462080.4950000001</v>
      </c>
      <c r="AE43" s="50">
        <v>2188292.5699999998</v>
      </c>
      <c r="AF43" s="50">
        <v>95109.024000000005</v>
      </c>
      <c r="AG43" s="50">
        <v>189355.97099999999</v>
      </c>
      <c r="AH43" s="50">
        <v>0</v>
      </c>
      <c r="AI43" s="50">
        <v>0</v>
      </c>
      <c r="AJ43" s="50">
        <v>0</v>
      </c>
      <c r="AK43" s="50">
        <v>0</v>
      </c>
      <c r="AL43" s="50">
        <v>50825</v>
      </c>
      <c r="AM43" s="50">
        <v>0</v>
      </c>
      <c r="AN43" s="50">
        <v>24300</v>
      </c>
      <c r="AO43" s="50">
        <v>0</v>
      </c>
      <c r="AP43" s="50">
        <v>2</v>
      </c>
      <c r="AQ43" s="50">
        <v>0</v>
      </c>
      <c r="AR43" s="50">
        <v>49401.5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Z43" s="88">
        <f t="shared" si="52"/>
        <v>0</v>
      </c>
      <c r="BA43" s="88">
        <f t="shared" si="53"/>
        <v>0</v>
      </c>
      <c r="BB43" s="88">
        <f t="shared" si="54"/>
        <v>2193422.2050000001</v>
      </c>
      <c r="BC43" s="88">
        <f t="shared" si="55"/>
        <v>20079656.264000002</v>
      </c>
      <c r="BD43" s="89"/>
      <c r="BE43" s="88">
        <f t="shared" si="56"/>
        <v>9150635.7960000001</v>
      </c>
      <c r="BF43" s="88">
        <f t="shared" si="57"/>
        <v>4745482.0889999997</v>
      </c>
      <c r="BG43" s="88">
        <f t="shared" si="58"/>
        <v>189355.97099999999</v>
      </c>
      <c r="BH43" s="88">
        <f t="shared" si="59"/>
        <v>50825</v>
      </c>
      <c r="BI43" s="88"/>
      <c r="BJ43" s="88">
        <f t="shared" si="47"/>
        <v>24300</v>
      </c>
      <c r="BK43" s="88">
        <f t="shared" si="48"/>
        <v>49403.5</v>
      </c>
      <c r="BL43" s="88">
        <f t="shared" si="49"/>
        <v>0</v>
      </c>
      <c r="BM43" s="88">
        <f t="shared" si="50"/>
        <v>0</v>
      </c>
      <c r="BN43" s="87"/>
      <c r="BO43" s="88">
        <f t="shared" si="60"/>
        <v>22273078.469000004</v>
      </c>
      <c r="BP43" s="88">
        <f t="shared" si="61"/>
        <v>14136298.856000001</v>
      </c>
      <c r="BQ43" s="88">
        <f t="shared" si="51"/>
        <v>73703.5</v>
      </c>
    </row>
    <row r="44" spans="1:69" s="37" customFormat="1" ht="15" thickTop="1" x14ac:dyDescent="0.35">
      <c r="B44" s="5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</row>
    <row r="45" spans="1:69" s="37" customFormat="1" x14ac:dyDescent="0.35">
      <c r="B45" s="53" t="s">
        <v>16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</row>
    <row r="46" spans="1:69" s="37" customFormat="1" x14ac:dyDescent="0.35">
      <c r="B46" s="9" t="s">
        <v>17</v>
      </c>
      <c r="C46" s="54">
        <f t="shared" ref="C46:C53" si="62">IF(ISERROR(C36/C$33),0,C36/C$33)</f>
        <v>0</v>
      </c>
      <c r="D46" s="54">
        <f t="shared" ref="D46:AL53" si="63">IF(ISERROR(D36/D$33),0,D36/D$33)</f>
        <v>0</v>
      </c>
      <c r="E46" s="54">
        <f t="shared" si="63"/>
        <v>0</v>
      </c>
      <c r="F46" s="54">
        <f t="shared" si="63"/>
        <v>0</v>
      </c>
      <c r="G46" s="54">
        <f t="shared" si="63"/>
        <v>0</v>
      </c>
      <c r="H46" s="54">
        <f t="shared" si="63"/>
        <v>0</v>
      </c>
      <c r="I46" s="54">
        <f t="shared" si="63"/>
        <v>0</v>
      </c>
      <c r="J46" s="54">
        <f t="shared" si="63"/>
        <v>0</v>
      </c>
      <c r="K46" s="54">
        <f t="shared" si="63"/>
        <v>0</v>
      </c>
      <c r="L46" s="54">
        <f t="shared" si="63"/>
        <v>0</v>
      </c>
      <c r="M46" s="54">
        <f t="shared" si="63"/>
        <v>0</v>
      </c>
      <c r="N46" s="54">
        <f t="shared" si="63"/>
        <v>0</v>
      </c>
      <c r="O46" s="54">
        <f t="shared" si="63"/>
        <v>0</v>
      </c>
      <c r="P46" s="54">
        <f t="shared" si="63"/>
        <v>0</v>
      </c>
      <c r="Q46" s="54">
        <f t="shared" si="63"/>
        <v>0</v>
      </c>
      <c r="R46" s="54">
        <f t="shared" si="63"/>
        <v>0</v>
      </c>
      <c r="S46" s="54">
        <f t="shared" si="63"/>
        <v>0</v>
      </c>
      <c r="T46" s="54">
        <f t="shared" si="63"/>
        <v>0</v>
      </c>
      <c r="U46" s="54">
        <f t="shared" si="63"/>
        <v>0</v>
      </c>
      <c r="V46" s="54">
        <f t="shared" si="63"/>
        <v>0</v>
      </c>
      <c r="W46" s="54">
        <f t="shared" si="63"/>
        <v>0.28310462154928079</v>
      </c>
      <c r="X46" s="54">
        <f t="shared" si="63"/>
        <v>0.20634575408883676</v>
      </c>
      <c r="Y46" s="54">
        <f t="shared" si="63"/>
        <v>0.15873064513288013</v>
      </c>
      <c r="Z46" s="54">
        <f t="shared" si="63"/>
        <v>0.25706738829837716</v>
      </c>
      <c r="AA46" s="54">
        <f t="shared" si="63"/>
        <v>0.21220655671065353</v>
      </c>
      <c r="AB46" s="54">
        <f t="shared" si="63"/>
        <v>0.37129304384507544</v>
      </c>
      <c r="AC46" s="54">
        <f t="shared" si="63"/>
        <v>0.3251311567723098</v>
      </c>
      <c r="AD46" s="54">
        <f t="shared" si="63"/>
        <v>0.32106156518987394</v>
      </c>
      <c r="AE46" s="54">
        <f t="shared" si="63"/>
        <v>0.34481616487961475</v>
      </c>
      <c r="AF46" s="54">
        <f t="shared" si="63"/>
        <v>0.41328101207945239</v>
      </c>
      <c r="AG46" s="54">
        <f t="shared" si="63"/>
        <v>0.42402262290184395</v>
      </c>
      <c r="AH46" s="54">
        <f t="shared" si="63"/>
        <v>0.4165275747010076</v>
      </c>
      <c r="AI46" s="54">
        <f t="shared" si="63"/>
        <v>0.41582747763805222</v>
      </c>
      <c r="AJ46" s="54">
        <f t="shared" si="63"/>
        <v>0.42972997167569138</v>
      </c>
      <c r="AK46" s="54">
        <f t="shared" si="63"/>
        <v>0.42430993458778193</v>
      </c>
      <c r="AL46" s="54">
        <f t="shared" si="63"/>
        <v>0.42280451829853721</v>
      </c>
      <c r="AM46" s="54">
        <f t="shared" ref="AM46:AX52" si="64">IF(ISERROR(AM36/AM$33),0,AM36/AM$33)</f>
        <v>0.43048119343495089</v>
      </c>
      <c r="AN46" s="54">
        <f t="shared" si="64"/>
        <v>0.41748668016150597</v>
      </c>
      <c r="AO46" s="54">
        <f t="shared" si="64"/>
        <v>0.42040418955770087</v>
      </c>
      <c r="AP46" s="54">
        <f t="shared" si="64"/>
        <v>0.4348873103255409</v>
      </c>
      <c r="AQ46" s="54">
        <f t="shared" si="64"/>
        <v>0.43007909184543197</v>
      </c>
      <c r="AR46" s="54">
        <f t="shared" si="64"/>
        <v>0.42544138225647471</v>
      </c>
      <c r="AS46" s="54">
        <f t="shared" si="64"/>
        <v>0</v>
      </c>
      <c r="AT46" s="54">
        <f t="shared" si="64"/>
        <v>0</v>
      </c>
      <c r="AU46" s="54">
        <f t="shared" si="64"/>
        <v>0</v>
      </c>
      <c r="AV46" s="54">
        <f t="shared" si="64"/>
        <v>0</v>
      </c>
      <c r="AW46" s="54">
        <f t="shared" si="64"/>
        <v>0</v>
      </c>
      <c r="AX46" s="54">
        <f t="shared" si="64"/>
        <v>0</v>
      </c>
      <c r="AZ46" s="54">
        <f t="shared" ref="AZ46:BC53" si="65">IF(ISERROR(AZ36/AZ$33),0,AZ36/AZ$33)</f>
        <v>0</v>
      </c>
      <c r="BA46" s="54">
        <f t="shared" si="65"/>
        <v>0</v>
      </c>
      <c r="BB46" s="54">
        <f t="shared" si="65"/>
        <v>0</v>
      </c>
      <c r="BC46" s="54">
        <f t="shared" si="65"/>
        <v>0.20422296347318195</v>
      </c>
      <c r="BE46" s="54">
        <f t="shared" ref="BE46:BE53" si="66">IF(ISERROR(BE36/BE$33),0,BE36/BE$33)</f>
        <v>0.28891601641338782</v>
      </c>
      <c r="BF46" s="54">
        <f t="shared" ref="BF46:BP46" si="67">IF(ISERROR(BF36/BF$33),0,BF36/BF$33)</f>
        <v>0.3601068471382351</v>
      </c>
      <c r="BG46" s="54">
        <f t="shared" si="67"/>
        <v>0.41862781883266265</v>
      </c>
      <c r="BH46" s="54">
        <f t="shared" si="67"/>
        <v>0.42540747238387094</v>
      </c>
      <c r="BI46" s="54"/>
      <c r="BJ46" s="54">
        <f t="shared" ref="BJ46:BM53" si="68">IF(ISERROR(BJ36/BJ$33),0,BJ36/BJ$33)</f>
        <v>0.42296931067303722</v>
      </c>
      <c r="BK46" s="54">
        <f t="shared" si="68"/>
        <v>0.42925772526126815</v>
      </c>
      <c r="BL46" s="54">
        <f t="shared" si="68"/>
        <v>0</v>
      </c>
      <c r="BM46" s="54">
        <f t="shared" si="68"/>
        <v>0</v>
      </c>
      <c r="BO46" s="54">
        <f t="shared" si="67"/>
        <v>0.26518340476273738</v>
      </c>
      <c r="BP46" s="54">
        <f t="shared" si="67"/>
        <v>0.38390185508735203</v>
      </c>
      <c r="BQ46" s="54">
        <f t="shared" ref="BQ46:BQ53" si="69">IF(ISERROR(BQ36/BQ$33),0,BQ36/BQ$33)</f>
        <v>0.42575537340875574</v>
      </c>
    </row>
    <row r="47" spans="1:69" s="37" customFormat="1" x14ac:dyDescent="0.35">
      <c r="B47" s="9" t="s">
        <v>18</v>
      </c>
      <c r="C47" s="54">
        <f t="shared" si="62"/>
        <v>0</v>
      </c>
      <c r="D47" s="54">
        <f t="shared" ref="D47:R47" si="70">IF(ISERROR(D37/D$33),0,D37/D$33)</f>
        <v>0</v>
      </c>
      <c r="E47" s="54">
        <f t="shared" si="70"/>
        <v>0</v>
      </c>
      <c r="F47" s="54">
        <f t="shared" si="70"/>
        <v>0</v>
      </c>
      <c r="G47" s="54">
        <f t="shared" si="70"/>
        <v>0</v>
      </c>
      <c r="H47" s="54">
        <f t="shared" si="70"/>
        <v>0</v>
      </c>
      <c r="I47" s="54">
        <f t="shared" si="70"/>
        <v>0</v>
      </c>
      <c r="J47" s="54">
        <f t="shared" si="70"/>
        <v>0</v>
      </c>
      <c r="K47" s="54">
        <f t="shared" si="70"/>
        <v>0</v>
      </c>
      <c r="L47" s="54">
        <f t="shared" si="70"/>
        <v>0</v>
      </c>
      <c r="M47" s="54">
        <f t="shared" si="70"/>
        <v>0</v>
      </c>
      <c r="N47" s="54">
        <f t="shared" si="70"/>
        <v>0</v>
      </c>
      <c r="O47" s="54">
        <f t="shared" si="70"/>
        <v>0</v>
      </c>
      <c r="P47" s="54">
        <f t="shared" si="70"/>
        <v>0</v>
      </c>
      <c r="Q47" s="54">
        <f t="shared" si="70"/>
        <v>0</v>
      </c>
      <c r="R47" s="54">
        <f t="shared" si="70"/>
        <v>0</v>
      </c>
      <c r="S47" s="54">
        <f t="shared" si="63"/>
        <v>0</v>
      </c>
      <c r="T47" s="54">
        <f t="shared" si="63"/>
        <v>0</v>
      </c>
      <c r="U47" s="54">
        <f t="shared" si="63"/>
        <v>0</v>
      </c>
      <c r="V47" s="54">
        <f t="shared" si="63"/>
        <v>0</v>
      </c>
      <c r="W47" s="54">
        <f t="shared" si="63"/>
        <v>0.2060736580961306</v>
      </c>
      <c r="X47" s="54">
        <f t="shared" si="63"/>
        <v>0.14829324733863203</v>
      </c>
      <c r="Y47" s="54">
        <f t="shared" si="63"/>
        <v>0.11751470972544238</v>
      </c>
      <c r="Z47" s="54">
        <f t="shared" si="63"/>
        <v>0.19395796665242054</v>
      </c>
      <c r="AA47" s="54">
        <f t="shared" si="63"/>
        <v>0.15701295369681509</v>
      </c>
      <c r="AB47" s="54">
        <f t="shared" si="63"/>
        <v>0.27135592512275414</v>
      </c>
      <c r="AC47" s="54">
        <f t="shared" si="63"/>
        <v>0.24823738462539846</v>
      </c>
      <c r="AD47" s="54">
        <f t="shared" si="63"/>
        <v>0.24374992170324236</v>
      </c>
      <c r="AE47" s="54">
        <f t="shared" si="63"/>
        <v>0.25922469862798636</v>
      </c>
      <c r="AF47" s="54">
        <f t="shared" si="63"/>
        <v>0.32106233881521951</v>
      </c>
      <c r="AG47" s="54">
        <f t="shared" si="63"/>
        <v>0.33093708164046937</v>
      </c>
      <c r="AH47" s="54">
        <f t="shared" si="63"/>
        <v>0.33303351909948903</v>
      </c>
      <c r="AI47" s="54">
        <f t="shared" si="63"/>
        <v>0.32941915622080387</v>
      </c>
      <c r="AJ47" s="54">
        <f t="shared" si="63"/>
        <v>0.34982579380173301</v>
      </c>
      <c r="AK47" s="54">
        <f t="shared" si="63"/>
        <v>0.33796822123242726</v>
      </c>
      <c r="AL47" s="54">
        <f t="shared" si="63"/>
        <v>0.3279787722071047</v>
      </c>
      <c r="AM47" s="54">
        <f t="shared" si="64"/>
        <v>0.35109768825823906</v>
      </c>
      <c r="AN47" s="54">
        <f t="shared" si="64"/>
        <v>0.33972073534448627</v>
      </c>
      <c r="AO47" s="54">
        <f t="shared" si="64"/>
        <v>0.3267541669985578</v>
      </c>
      <c r="AP47" s="54">
        <f t="shared" si="64"/>
        <v>0.30311593152925653</v>
      </c>
      <c r="AQ47" s="54">
        <f t="shared" si="64"/>
        <v>0.3204766716504906</v>
      </c>
      <c r="AR47" s="54">
        <f t="shared" si="64"/>
        <v>0.32811609974643585</v>
      </c>
      <c r="AS47" s="54">
        <f t="shared" si="64"/>
        <v>0</v>
      </c>
      <c r="AT47" s="54">
        <f t="shared" si="64"/>
        <v>0</v>
      </c>
      <c r="AU47" s="54">
        <f t="shared" si="64"/>
        <v>0</v>
      </c>
      <c r="AV47" s="54">
        <f t="shared" si="64"/>
        <v>0</v>
      </c>
      <c r="AW47" s="54">
        <f t="shared" si="64"/>
        <v>0</v>
      </c>
      <c r="AX47" s="54">
        <f t="shared" si="64"/>
        <v>0</v>
      </c>
      <c r="AZ47" s="54">
        <f t="shared" si="65"/>
        <v>0</v>
      </c>
      <c r="BA47" s="54">
        <f t="shared" si="65"/>
        <v>0</v>
      </c>
      <c r="BB47" s="54">
        <f t="shared" si="65"/>
        <v>0</v>
      </c>
      <c r="BC47" s="54">
        <f t="shared" si="65"/>
        <v>0.15088702912648586</v>
      </c>
      <c r="BE47" s="54">
        <f t="shared" si="66"/>
        <v>0.2154891889918347</v>
      </c>
      <c r="BF47" s="54">
        <f t="shared" ref="BF47:BH53" si="71">IF(ISERROR(BF37/BF$33),0,BF37/BF$33)</f>
        <v>0.27493151395977744</v>
      </c>
      <c r="BG47" s="54">
        <f t="shared" si="71"/>
        <v>0.33108502376770266</v>
      </c>
      <c r="BH47" s="54">
        <f t="shared" si="71"/>
        <v>0.33775711698565969</v>
      </c>
      <c r="BI47" s="54"/>
      <c r="BJ47" s="54">
        <f t="shared" si="68"/>
        <v>0.33917269387691212</v>
      </c>
      <c r="BK47" s="54">
        <f t="shared" si="68"/>
        <v>0.3196178611968622</v>
      </c>
      <c r="BL47" s="54">
        <f t="shared" si="68"/>
        <v>0</v>
      </c>
      <c r="BM47" s="54">
        <f t="shared" si="68"/>
        <v>0</v>
      </c>
      <c r="BO47" s="54">
        <f t="shared" ref="BO47:BP53" si="72">IF(ISERROR(BO37/BO$33),0,BO37/BO$33)</f>
        <v>0.19526052280859565</v>
      </c>
      <c r="BP47" s="54">
        <f t="shared" si="72"/>
        <v>0.29946406496142275</v>
      </c>
      <c r="BQ47" s="54">
        <f t="shared" si="69"/>
        <v>0.33050898542246937</v>
      </c>
    </row>
    <row r="48" spans="1:69" s="37" customFormat="1" x14ac:dyDescent="0.35">
      <c r="B48" s="10" t="s">
        <v>19</v>
      </c>
      <c r="C48" s="54">
        <f t="shared" si="62"/>
        <v>0</v>
      </c>
      <c r="D48" s="54">
        <f t="shared" si="63"/>
        <v>0</v>
      </c>
      <c r="E48" s="54">
        <f t="shared" si="63"/>
        <v>0</v>
      </c>
      <c r="F48" s="54">
        <f t="shared" si="63"/>
        <v>0</v>
      </c>
      <c r="G48" s="54">
        <f t="shared" si="63"/>
        <v>0</v>
      </c>
      <c r="H48" s="54">
        <f t="shared" si="63"/>
        <v>0</v>
      </c>
      <c r="I48" s="54">
        <f t="shared" si="63"/>
        <v>0</v>
      </c>
      <c r="J48" s="54">
        <f t="shared" si="63"/>
        <v>0</v>
      </c>
      <c r="K48" s="54">
        <f t="shared" si="63"/>
        <v>0</v>
      </c>
      <c r="L48" s="54">
        <f t="shared" si="63"/>
        <v>0</v>
      </c>
      <c r="M48" s="54">
        <f t="shared" si="63"/>
        <v>0</v>
      </c>
      <c r="N48" s="54">
        <f t="shared" si="63"/>
        <v>0</v>
      </c>
      <c r="O48" s="54">
        <f t="shared" si="63"/>
        <v>0</v>
      </c>
      <c r="P48" s="54">
        <f t="shared" si="63"/>
        <v>0</v>
      </c>
      <c r="Q48" s="54">
        <f t="shared" si="63"/>
        <v>0</v>
      </c>
      <c r="R48" s="54">
        <f t="shared" si="63"/>
        <v>0</v>
      </c>
      <c r="S48" s="54">
        <f t="shared" si="63"/>
        <v>0</v>
      </c>
      <c r="T48" s="54">
        <f t="shared" si="63"/>
        <v>0</v>
      </c>
      <c r="U48" s="54">
        <f t="shared" si="63"/>
        <v>0</v>
      </c>
      <c r="V48" s="54">
        <f t="shared" si="63"/>
        <v>0</v>
      </c>
      <c r="W48" s="54">
        <f t="shared" si="63"/>
        <v>6.3297385967603606E-2</v>
      </c>
      <c r="X48" s="54">
        <f t="shared" si="63"/>
        <v>4.482540407937171E-2</v>
      </c>
      <c r="Y48" s="54">
        <f t="shared" si="63"/>
        <v>3.5312403255931407E-2</v>
      </c>
      <c r="Z48" s="54">
        <f t="shared" si="63"/>
        <v>6.0032226194907938E-2</v>
      </c>
      <c r="AA48" s="54">
        <f t="shared" si="63"/>
        <v>4.4040156130480124E-2</v>
      </c>
      <c r="AB48" s="54">
        <f t="shared" si="63"/>
        <v>7.7099420459441778E-2</v>
      </c>
      <c r="AC48" s="54">
        <f t="shared" si="63"/>
        <v>7.2867426659361551E-2</v>
      </c>
      <c r="AD48" s="54">
        <f t="shared" si="63"/>
        <v>6.6135909691644693E-2</v>
      </c>
      <c r="AE48" s="54">
        <f t="shared" si="63"/>
        <v>7.1179411950763841E-2</v>
      </c>
      <c r="AF48" s="54">
        <f t="shared" si="63"/>
        <v>8.5638345196699286E-2</v>
      </c>
      <c r="AG48" s="54">
        <f t="shared" si="63"/>
        <v>8.3809150054622472E-2</v>
      </c>
      <c r="AH48" s="54">
        <f t="shared" si="63"/>
        <v>8.3775123534653884E-2</v>
      </c>
      <c r="AI48" s="54">
        <f t="shared" si="63"/>
        <v>8.6698630122475112E-2</v>
      </c>
      <c r="AJ48" s="54">
        <f t="shared" si="63"/>
        <v>8.7360586998489489E-2</v>
      </c>
      <c r="AK48" s="54">
        <f t="shared" si="63"/>
        <v>8.1233597258444437E-2</v>
      </c>
      <c r="AL48" s="54">
        <f t="shared" si="63"/>
        <v>8.4211183400284342E-2</v>
      </c>
      <c r="AM48" s="54">
        <f t="shared" si="64"/>
        <v>7.7547753470556952E-2</v>
      </c>
      <c r="AN48" s="54">
        <f t="shared" si="64"/>
        <v>8.6184745363887746E-2</v>
      </c>
      <c r="AO48" s="54">
        <f t="shared" si="64"/>
        <v>8.6881685799409691E-2</v>
      </c>
      <c r="AP48" s="54">
        <f t="shared" si="64"/>
        <v>0.1306085138166638</v>
      </c>
      <c r="AQ48" s="54">
        <f t="shared" si="64"/>
        <v>0.14579058377332973</v>
      </c>
      <c r="AR48" s="54">
        <f t="shared" si="64"/>
        <v>0.14556642683008089</v>
      </c>
      <c r="AS48" s="54">
        <f t="shared" si="64"/>
        <v>0</v>
      </c>
      <c r="AT48" s="54">
        <f t="shared" si="64"/>
        <v>0</v>
      </c>
      <c r="AU48" s="54">
        <f t="shared" si="64"/>
        <v>0</v>
      </c>
      <c r="AV48" s="54">
        <f t="shared" si="64"/>
        <v>0</v>
      </c>
      <c r="AW48" s="54">
        <f t="shared" si="64"/>
        <v>0</v>
      </c>
      <c r="AX48" s="54">
        <f t="shared" si="64"/>
        <v>0</v>
      </c>
      <c r="AZ48" s="54">
        <f t="shared" si="65"/>
        <v>0</v>
      </c>
      <c r="BA48" s="54">
        <f t="shared" si="65"/>
        <v>0</v>
      </c>
      <c r="BB48" s="54">
        <f t="shared" si="65"/>
        <v>0</v>
      </c>
      <c r="BC48" s="54">
        <f t="shared" si="65"/>
        <v>4.5963632116893458E-2</v>
      </c>
      <c r="BE48" s="54">
        <f t="shared" si="66"/>
        <v>6.1761503390871976E-2</v>
      </c>
      <c r="BF48" s="54">
        <f t="shared" si="71"/>
        <v>7.4400111040232156E-2</v>
      </c>
      <c r="BG48" s="54">
        <f t="shared" si="71"/>
        <v>8.4830099421950841E-2</v>
      </c>
      <c r="BH48" s="54">
        <f t="shared" si="71"/>
        <v>8.4299783394979746E-2</v>
      </c>
      <c r="BI48" s="54"/>
      <c r="BJ48" s="54">
        <f t="shared" si="68"/>
        <v>8.3448984455664232E-2</v>
      </c>
      <c r="BK48" s="54">
        <f t="shared" si="68"/>
        <v>0.14213943118687608</v>
      </c>
      <c r="BL48" s="54">
        <f t="shared" si="68"/>
        <v>0</v>
      </c>
      <c r="BM48" s="54">
        <f t="shared" si="68"/>
        <v>0</v>
      </c>
      <c r="BO48" s="54">
        <f t="shared" si="72"/>
        <v>5.9593351617564863E-2</v>
      </c>
      <c r="BP48" s="54">
        <f t="shared" si="72"/>
        <v>7.8106918376223661E-2</v>
      </c>
      <c r="BQ48" s="54">
        <f t="shared" si="69"/>
        <v>0.10945160630673113</v>
      </c>
    </row>
    <row r="49" spans="2:69" s="37" customFormat="1" x14ac:dyDescent="0.35">
      <c r="B49" s="17" t="s">
        <v>20</v>
      </c>
      <c r="C49" s="54">
        <f t="shared" si="62"/>
        <v>0</v>
      </c>
      <c r="D49" s="54">
        <f t="shared" si="63"/>
        <v>0</v>
      </c>
      <c r="E49" s="54">
        <f t="shared" si="63"/>
        <v>0</v>
      </c>
      <c r="F49" s="54">
        <f t="shared" si="63"/>
        <v>0</v>
      </c>
      <c r="G49" s="54">
        <f t="shared" si="63"/>
        <v>0</v>
      </c>
      <c r="H49" s="54">
        <f t="shared" si="63"/>
        <v>0</v>
      </c>
      <c r="I49" s="54">
        <f t="shared" si="63"/>
        <v>0</v>
      </c>
      <c r="J49" s="54">
        <f t="shared" si="63"/>
        <v>0</v>
      </c>
      <c r="K49" s="54">
        <f t="shared" si="63"/>
        <v>0</v>
      </c>
      <c r="L49" s="54">
        <f t="shared" si="63"/>
        <v>0</v>
      </c>
      <c r="M49" s="54">
        <f t="shared" si="63"/>
        <v>0</v>
      </c>
      <c r="N49" s="54">
        <f t="shared" si="63"/>
        <v>0</v>
      </c>
      <c r="O49" s="54">
        <f t="shared" si="63"/>
        <v>0</v>
      </c>
      <c r="P49" s="54">
        <f t="shared" si="63"/>
        <v>0</v>
      </c>
      <c r="Q49" s="54">
        <f t="shared" si="63"/>
        <v>0</v>
      </c>
      <c r="R49" s="54">
        <f t="shared" si="63"/>
        <v>0</v>
      </c>
      <c r="S49" s="54">
        <f t="shared" si="63"/>
        <v>0</v>
      </c>
      <c r="T49" s="54">
        <f t="shared" si="63"/>
        <v>0</v>
      </c>
      <c r="U49" s="54">
        <f t="shared" si="63"/>
        <v>0</v>
      </c>
      <c r="V49" s="54">
        <f t="shared" si="63"/>
        <v>0</v>
      </c>
      <c r="W49" s="54">
        <f t="shared" si="63"/>
        <v>0</v>
      </c>
      <c r="X49" s="54">
        <f t="shared" si="63"/>
        <v>0</v>
      </c>
      <c r="Y49" s="54">
        <f t="shared" si="63"/>
        <v>0</v>
      </c>
      <c r="Z49" s="54">
        <f t="shared" si="63"/>
        <v>0</v>
      </c>
      <c r="AA49" s="54">
        <f t="shared" si="63"/>
        <v>0</v>
      </c>
      <c r="AB49" s="54">
        <f t="shared" si="63"/>
        <v>0</v>
      </c>
      <c r="AC49" s="54">
        <f t="shared" si="63"/>
        <v>0</v>
      </c>
      <c r="AD49" s="54">
        <f t="shared" si="63"/>
        <v>0</v>
      </c>
      <c r="AE49" s="54">
        <f t="shared" si="63"/>
        <v>0</v>
      </c>
      <c r="AF49" s="54">
        <f t="shared" si="63"/>
        <v>0</v>
      </c>
      <c r="AG49" s="54">
        <f t="shared" si="63"/>
        <v>0</v>
      </c>
      <c r="AH49" s="54">
        <f t="shared" si="63"/>
        <v>0</v>
      </c>
      <c r="AI49" s="54">
        <f t="shared" si="63"/>
        <v>0</v>
      </c>
      <c r="AJ49" s="54">
        <f t="shared" si="63"/>
        <v>0</v>
      </c>
      <c r="AK49" s="54">
        <f t="shared" si="63"/>
        <v>0</v>
      </c>
      <c r="AL49" s="54">
        <f t="shared" si="63"/>
        <v>0</v>
      </c>
      <c r="AM49" s="54">
        <f t="shared" si="64"/>
        <v>0</v>
      </c>
      <c r="AN49" s="54">
        <f t="shared" si="64"/>
        <v>0</v>
      </c>
      <c r="AO49" s="54">
        <f t="shared" si="64"/>
        <v>0</v>
      </c>
      <c r="AP49" s="54">
        <f t="shared" si="64"/>
        <v>0</v>
      </c>
      <c r="AQ49" s="54">
        <f t="shared" si="64"/>
        <v>0</v>
      </c>
      <c r="AR49" s="54">
        <f t="shared" si="64"/>
        <v>0</v>
      </c>
      <c r="AS49" s="54">
        <f t="shared" si="64"/>
        <v>0</v>
      </c>
      <c r="AT49" s="54">
        <f t="shared" si="64"/>
        <v>0</v>
      </c>
      <c r="AU49" s="54">
        <f t="shared" si="64"/>
        <v>0</v>
      </c>
      <c r="AV49" s="54">
        <f t="shared" si="64"/>
        <v>0</v>
      </c>
      <c r="AW49" s="54">
        <f t="shared" si="64"/>
        <v>0</v>
      </c>
      <c r="AX49" s="54">
        <f t="shared" si="64"/>
        <v>0</v>
      </c>
      <c r="AZ49" s="54">
        <f t="shared" si="65"/>
        <v>0</v>
      </c>
      <c r="BA49" s="54">
        <f t="shared" si="65"/>
        <v>0</v>
      </c>
      <c r="BB49" s="54">
        <f t="shared" si="65"/>
        <v>0</v>
      </c>
      <c r="BC49" s="54">
        <f t="shared" si="65"/>
        <v>0</v>
      </c>
      <c r="BE49" s="54">
        <f t="shared" si="66"/>
        <v>0</v>
      </c>
      <c r="BF49" s="54">
        <f t="shared" si="71"/>
        <v>0</v>
      </c>
      <c r="BG49" s="54">
        <f t="shared" si="71"/>
        <v>0</v>
      </c>
      <c r="BH49" s="54">
        <f t="shared" si="71"/>
        <v>0</v>
      </c>
      <c r="BI49" s="54"/>
      <c r="BJ49" s="54">
        <f t="shared" si="68"/>
        <v>0</v>
      </c>
      <c r="BK49" s="54">
        <f t="shared" si="68"/>
        <v>0</v>
      </c>
      <c r="BL49" s="54">
        <f t="shared" si="68"/>
        <v>0</v>
      </c>
      <c r="BM49" s="54">
        <f t="shared" si="68"/>
        <v>0</v>
      </c>
      <c r="BO49" s="54">
        <f t="shared" si="72"/>
        <v>0</v>
      </c>
      <c r="BP49" s="54">
        <f t="shared" si="72"/>
        <v>0</v>
      </c>
      <c r="BQ49" s="54">
        <f t="shared" si="69"/>
        <v>0</v>
      </c>
    </row>
    <row r="50" spans="2:69" s="37" customFormat="1" x14ac:dyDescent="0.35">
      <c r="B50" s="17" t="s">
        <v>21</v>
      </c>
      <c r="C50" s="54">
        <f t="shared" si="62"/>
        <v>0</v>
      </c>
      <c r="D50" s="54">
        <f t="shared" si="63"/>
        <v>0</v>
      </c>
      <c r="E50" s="54">
        <f t="shared" si="63"/>
        <v>0</v>
      </c>
      <c r="F50" s="54">
        <f t="shared" si="63"/>
        <v>0</v>
      </c>
      <c r="G50" s="54">
        <f t="shared" si="63"/>
        <v>0</v>
      </c>
      <c r="H50" s="54">
        <f t="shared" si="63"/>
        <v>0</v>
      </c>
      <c r="I50" s="54">
        <f t="shared" si="63"/>
        <v>0</v>
      </c>
      <c r="J50" s="54">
        <f t="shared" si="63"/>
        <v>0</v>
      </c>
      <c r="K50" s="54">
        <f t="shared" si="63"/>
        <v>0</v>
      </c>
      <c r="L50" s="54">
        <f t="shared" si="63"/>
        <v>0</v>
      </c>
      <c r="M50" s="54">
        <f t="shared" si="63"/>
        <v>0</v>
      </c>
      <c r="N50" s="54">
        <f t="shared" si="63"/>
        <v>0</v>
      </c>
      <c r="O50" s="54">
        <f t="shared" si="63"/>
        <v>0</v>
      </c>
      <c r="P50" s="54">
        <f t="shared" si="63"/>
        <v>0</v>
      </c>
      <c r="Q50" s="54">
        <f t="shared" si="63"/>
        <v>0</v>
      </c>
      <c r="R50" s="54">
        <f t="shared" si="63"/>
        <v>0</v>
      </c>
      <c r="S50" s="54">
        <f t="shared" si="63"/>
        <v>0</v>
      </c>
      <c r="T50" s="54">
        <f t="shared" si="63"/>
        <v>0</v>
      </c>
      <c r="U50" s="54">
        <f t="shared" si="63"/>
        <v>0</v>
      </c>
      <c r="V50" s="54">
        <f t="shared" si="63"/>
        <v>0</v>
      </c>
      <c r="W50" s="54">
        <f t="shared" si="63"/>
        <v>0.17059603163155795</v>
      </c>
      <c r="X50" s="54">
        <f t="shared" si="63"/>
        <v>0.10611616543238227</v>
      </c>
      <c r="Y50" s="54">
        <f t="shared" si="63"/>
        <v>6.9845557619969689E-2</v>
      </c>
      <c r="Z50" s="54">
        <f t="shared" si="63"/>
        <v>9.7227343142069281E-2</v>
      </c>
      <c r="AA50" s="54">
        <f t="shared" si="63"/>
        <v>9.3212557050983635E-2</v>
      </c>
      <c r="AB50" s="54">
        <f t="shared" si="63"/>
        <v>0.12516615577255591</v>
      </c>
      <c r="AC50" s="54">
        <f t="shared" si="63"/>
        <v>9.8664287503741635E-2</v>
      </c>
      <c r="AD50" s="54">
        <f t="shared" si="63"/>
        <v>0.11671244090514728</v>
      </c>
      <c r="AE50" s="54">
        <f t="shared" si="63"/>
        <v>0.11345390803881246</v>
      </c>
      <c r="AF50" s="54">
        <f t="shared" si="63"/>
        <v>0.12615405689640879</v>
      </c>
      <c r="AG50" s="54">
        <f t="shared" si="63"/>
        <v>0.10438862793930651</v>
      </c>
      <c r="AH50" s="54">
        <f t="shared" si="63"/>
        <v>0.12188171236860881</v>
      </c>
      <c r="AI50" s="54">
        <f t="shared" si="63"/>
        <v>0.12613502736249441</v>
      </c>
      <c r="AJ50" s="54">
        <f t="shared" si="63"/>
        <v>8.8821585017885202E-2</v>
      </c>
      <c r="AK50" s="54">
        <f t="shared" si="63"/>
        <v>0.10843698364415209</v>
      </c>
      <c r="AL50" s="54">
        <f t="shared" si="63"/>
        <v>0.11796798363461986</v>
      </c>
      <c r="AM50" s="54">
        <f t="shared" si="64"/>
        <v>0.10106776304064555</v>
      </c>
      <c r="AN50" s="54">
        <f t="shared" si="64"/>
        <v>0.11082314151170543</v>
      </c>
      <c r="AO50" s="54">
        <f t="shared" si="64"/>
        <v>0.1182330728234902</v>
      </c>
      <c r="AP50" s="54">
        <f t="shared" si="64"/>
        <v>4.5986135873608766E-2</v>
      </c>
      <c r="AQ50" s="54">
        <f t="shared" si="64"/>
        <v>4.0150662720100518E-2</v>
      </c>
      <c r="AR50" s="54">
        <f t="shared" si="64"/>
        <v>4.2903255594757835E-2</v>
      </c>
      <c r="AS50" s="54">
        <f t="shared" si="64"/>
        <v>0</v>
      </c>
      <c r="AT50" s="54">
        <f t="shared" si="64"/>
        <v>0</v>
      </c>
      <c r="AU50" s="54">
        <f t="shared" si="64"/>
        <v>0</v>
      </c>
      <c r="AV50" s="54">
        <f t="shared" si="64"/>
        <v>0</v>
      </c>
      <c r="AW50" s="54">
        <f t="shared" si="64"/>
        <v>0</v>
      </c>
      <c r="AX50" s="54">
        <f t="shared" si="64"/>
        <v>0</v>
      </c>
      <c r="AZ50" s="54">
        <f t="shared" si="65"/>
        <v>0</v>
      </c>
      <c r="BA50" s="54">
        <f t="shared" si="65"/>
        <v>0</v>
      </c>
      <c r="BB50" s="54">
        <f t="shared" si="65"/>
        <v>0</v>
      </c>
      <c r="BC50" s="54">
        <f t="shared" si="65"/>
        <v>8.9863033593405792E-2</v>
      </c>
      <c r="BE50" s="54">
        <f t="shared" si="66"/>
        <v>0.10289719133212392</v>
      </c>
      <c r="BF50" s="54">
        <f t="shared" si="71"/>
        <v>0.11872065997086094</v>
      </c>
      <c r="BG50" s="54">
        <f t="shared" si="71"/>
        <v>0.11791549081774795</v>
      </c>
      <c r="BH50" s="54">
        <f t="shared" si="71"/>
        <v>0.10605771023684153</v>
      </c>
      <c r="BI50" s="54"/>
      <c r="BJ50" s="54">
        <f t="shared" si="68"/>
        <v>0.11001519773108519</v>
      </c>
      <c r="BK50" s="54">
        <f t="shared" si="68"/>
        <v>4.267397053614215E-2</v>
      </c>
      <c r="BL50" s="54">
        <f t="shared" si="68"/>
        <v>0</v>
      </c>
      <c r="BM50" s="54">
        <f t="shared" si="68"/>
        <v>0</v>
      </c>
      <c r="BO50" s="54">
        <f t="shared" si="72"/>
        <v>0.12659718972831879</v>
      </c>
      <c r="BP50" s="54">
        <f t="shared" si="72"/>
        <v>0.11159450528230898</v>
      </c>
      <c r="BQ50" s="54">
        <f t="shared" si="69"/>
        <v>8.0179874211462512E-2</v>
      </c>
    </row>
    <row r="51" spans="2:69" s="37" customFormat="1" x14ac:dyDescent="0.35">
      <c r="B51" s="17" t="s">
        <v>22</v>
      </c>
      <c r="C51" s="54">
        <f t="shared" si="62"/>
        <v>0</v>
      </c>
      <c r="D51" s="54">
        <f t="shared" si="63"/>
        <v>0</v>
      </c>
      <c r="E51" s="54">
        <f t="shared" si="63"/>
        <v>0</v>
      </c>
      <c r="F51" s="54">
        <f t="shared" si="63"/>
        <v>0</v>
      </c>
      <c r="G51" s="54">
        <f t="shared" si="63"/>
        <v>0</v>
      </c>
      <c r="H51" s="54">
        <f t="shared" si="63"/>
        <v>0</v>
      </c>
      <c r="I51" s="54">
        <f t="shared" si="63"/>
        <v>0</v>
      </c>
      <c r="J51" s="54">
        <f t="shared" si="63"/>
        <v>0</v>
      </c>
      <c r="K51" s="54">
        <f t="shared" si="63"/>
        <v>0</v>
      </c>
      <c r="L51" s="54">
        <f t="shared" si="63"/>
        <v>0</v>
      </c>
      <c r="M51" s="54">
        <f t="shared" si="63"/>
        <v>0</v>
      </c>
      <c r="N51" s="54">
        <f t="shared" si="63"/>
        <v>0</v>
      </c>
      <c r="O51" s="54">
        <f t="shared" si="63"/>
        <v>0</v>
      </c>
      <c r="P51" s="54">
        <f t="shared" si="63"/>
        <v>0</v>
      </c>
      <c r="Q51" s="54">
        <f t="shared" si="63"/>
        <v>0</v>
      </c>
      <c r="R51" s="54">
        <f t="shared" si="63"/>
        <v>0</v>
      </c>
      <c r="S51" s="54">
        <f t="shared" si="63"/>
        <v>0</v>
      </c>
      <c r="T51" s="54">
        <f t="shared" si="63"/>
        <v>0</v>
      </c>
      <c r="U51" s="54">
        <f t="shared" si="63"/>
        <v>0</v>
      </c>
      <c r="V51" s="54">
        <f t="shared" si="63"/>
        <v>0</v>
      </c>
      <c r="W51" s="54">
        <f t="shared" si="63"/>
        <v>3.0535981218429063E-2</v>
      </c>
      <c r="X51" s="54">
        <f t="shared" si="63"/>
        <v>2.3055063886874057E-2</v>
      </c>
      <c r="Y51" s="54">
        <f t="shared" si="63"/>
        <v>1.9869054921553005E-2</v>
      </c>
      <c r="Z51" s="54">
        <f t="shared" si="63"/>
        <v>2.8224879114701892E-2</v>
      </c>
      <c r="AA51" s="54">
        <f t="shared" si="63"/>
        <v>2.6484801558158147E-2</v>
      </c>
      <c r="AB51" s="54">
        <f t="shared" si="63"/>
        <v>4.4536229552310701E-2</v>
      </c>
      <c r="AC51" s="54">
        <f t="shared" si="63"/>
        <v>3.9782419466359291E-2</v>
      </c>
      <c r="AD51" s="54">
        <f t="shared" si="63"/>
        <v>3.80780626099309E-2</v>
      </c>
      <c r="AE51" s="54">
        <f t="shared" si="63"/>
        <v>3.8729325983591641E-2</v>
      </c>
      <c r="AF51" s="54">
        <f t="shared" si="63"/>
        <v>4.599977697399095E-2</v>
      </c>
      <c r="AG51" s="54">
        <f t="shared" si="63"/>
        <v>4.4083875385431633E-2</v>
      </c>
      <c r="AH51" s="54">
        <f t="shared" si="63"/>
        <v>4.477866866732072E-2</v>
      </c>
      <c r="AI51" s="54">
        <f t="shared" si="63"/>
        <v>4.1919708656174358E-2</v>
      </c>
      <c r="AJ51" s="54">
        <f t="shared" si="63"/>
        <v>4.4262062506200968E-2</v>
      </c>
      <c r="AK51" s="54">
        <f t="shared" si="63"/>
        <v>4.8051263277194313E-2</v>
      </c>
      <c r="AL51" s="54">
        <f t="shared" si="63"/>
        <v>4.4533326564771866E-2</v>
      </c>
      <c r="AM51" s="54">
        <f t="shared" si="64"/>
        <v>3.9805601795607472E-2</v>
      </c>
      <c r="AN51" s="54">
        <f t="shared" si="64"/>
        <v>4.465325487128341E-2</v>
      </c>
      <c r="AO51" s="54">
        <f t="shared" si="64"/>
        <v>4.7507614569151452E-2</v>
      </c>
      <c r="AP51" s="54">
        <f t="shared" si="64"/>
        <v>8.5203912249176339E-2</v>
      </c>
      <c r="AQ51" s="54">
        <f t="shared" si="64"/>
        <v>6.3443987052412734E-2</v>
      </c>
      <c r="AR51" s="54">
        <f t="shared" si="64"/>
        <v>5.5830886495923618E-2</v>
      </c>
      <c r="AS51" s="54">
        <f t="shared" si="64"/>
        <v>0</v>
      </c>
      <c r="AT51" s="54">
        <f t="shared" si="64"/>
        <v>0</v>
      </c>
      <c r="AU51" s="54">
        <f t="shared" si="64"/>
        <v>0</v>
      </c>
      <c r="AV51" s="54">
        <f t="shared" si="64"/>
        <v>0</v>
      </c>
      <c r="AW51" s="54">
        <f t="shared" si="64"/>
        <v>0</v>
      </c>
      <c r="AX51" s="54">
        <f t="shared" si="64"/>
        <v>0</v>
      </c>
      <c r="AZ51" s="54">
        <f t="shared" si="65"/>
        <v>0</v>
      </c>
      <c r="BA51" s="54">
        <f t="shared" si="65"/>
        <v>0</v>
      </c>
      <c r="BB51" s="54">
        <f t="shared" si="65"/>
        <v>0</v>
      </c>
      <c r="BC51" s="54">
        <f t="shared" si="65"/>
        <v>2.3459945896697337E-2</v>
      </c>
      <c r="BE51" s="54">
        <f t="shared" si="66"/>
        <v>3.5349778708269594E-2</v>
      </c>
      <c r="BF51" s="54">
        <f t="shared" si="71"/>
        <v>4.0946416065395751E-2</v>
      </c>
      <c r="BG51" s="54">
        <f t="shared" si="71"/>
        <v>4.3539543701018216E-2</v>
      </c>
      <c r="BH51" s="54">
        <f t="shared" si="71"/>
        <v>4.5500982140964874E-2</v>
      </c>
      <c r="BI51" s="54"/>
      <c r="BJ51" s="54">
        <f t="shared" si="68"/>
        <v>4.396653031531074E-2</v>
      </c>
      <c r="BK51" s="54">
        <f t="shared" si="68"/>
        <v>6.5344539622558692E-2</v>
      </c>
      <c r="BL51" s="54">
        <f t="shared" si="68"/>
        <v>0</v>
      </c>
      <c r="BM51" s="54">
        <f t="shared" si="68"/>
        <v>0</v>
      </c>
      <c r="BO51" s="54">
        <f t="shared" si="72"/>
        <v>3.0035207296875428E-2</v>
      </c>
      <c r="BP51" s="54">
        <f t="shared" si="72"/>
        <v>4.2066011806905633E-2</v>
      </c>
      <c r="BQ51" s="54">
        <f t="shared" si="69"/>
        <v>5.3437991565056776E-2</v>
      </c>
    </row>
    <row r="52" spans="2:69" s="37" customFormat="1" x14ac:dyDescent="0.35">
      <c r="B52" s="17" t="s">
        <v>23</v>
      </c>
      <c r="C52" s="54">
        <f t="shared" si="62"/>
        <v>0</v>
      </c>
      <c r="D52" s="54">
        <f t="shared" si="63"/>
        <v>0</v>
      </c>
      <c r="E52" s="54">
        <f t="shared" si="63"/>
        <v>0</v>
      </c>
      <c r="F52" s="54">
        <f t="shared" si="63"/>
        <v>0</v>
      </c>
      <c r="G52" s="54">
        <f t="shared" si="63"/>
        <v>0</v>
      </c>
      <c r="H52" s="54">
        <f t="shared" si="63"/>
        <v>0</v>
      </c>
      <c r="I52" s="54">
        <f t="shared" si="63"/>
        <v>0</v>
      </c>
      <c r="J52" s="54">
        <f t="shared" si="63"/>
        <v>0</v>
      </c>
      <c r="K52" s="54">
        <f t="shared" si="63"/>
        <v>0</v>
      </c>
      <c r="L52" s="54">
        <f t="shared" si="63"/>
        <v>0</v>
      </c>
      <c r="M52" s="54">
        <f t="shared" si="63"/>
        <v>0</v>
      </c>
      <c r="N52" s="54">
        <f t="shared" si="63"/>
        <v>0</v>
      </c>
      <c r="O52" s="54">
        <f t="shared" si="63"/>
        <v>0</v>
      </c>
      <c r="P52" s="54">
        <f t="shared" si="63"/>
        <v>0</v>
      </c>
      <c r="Q52" s="54">
        <f t="shared" si="63"/>
        <v>0</v>
      </c>
      <c r="R52" s="54">
        <f t="shared" si="63"/>
        <v>0</v>
      </c>
      <c r="S52" s="54">
        <f t="shared" si="63"/>
        <v>0</v>
      </c>
      <c r="T52" s="54">
        <f t="shared" si="63"/>
        <v>0</v>
      </c>
      <c r="U52" s="54">
        <f t="shared" si="63"/>
        <v>0</v>
      </c>
      <c r="V52" s="54">
        <f t="shared" si="63"/>
        <v>0</v>
      </c>
      <c r="W52" s="54">
        <f t="shared" si="63"/>
        <v>2.1790042860532827E-4</v>
      </c>
      <c r="X52" s="54">
        <f t="shared" si="63"/>
        <v>5.8653441235160576E-4</v>
      </c>
      <c r="Y52" s="54">
        <f t="shared" si="63"/>
        <v>2.5221762585875154E-4</v>
      </c>
      <c r="Z52" s="54">
        <f t="shared" si="63"/>
        <v>1.8844161060091157E-4</v>
      </c>
      <c r="AA52" s="54">
        <f t="shared" si="63"/>
        <v>3.0571389227831683E-5</v>
      </c>
      <c r="AB52" s="54">
        <f t="shared" si="63"/>
        <v>1.4721952227675166E-4</v>
      </c>
      <c r="AC52" s="54">
        <f t="shared" si="63"/>
        <v>2.1007509207172299E-4</v>
      </c>
      <c r="AD52" s="54">
        <f t="shared" si="63"/>
        <v>2.2454951970719852E-4</v>
      </c>
      <c r="AE52" s="54">
        <f t="shared" si="63"/>
        <v>5.133084144696311E-5</v>
      </c>
      <c r="AF52" s="54">
        <f t="shared" si="63"/>
        <v>0</v>
      </c>
      <c r="AG52" s="54">
        <f t="shared" si="63"/>
        <v>0</v>
      </c>
      <c r="AH52" s="54">
        <f t="shared" si="63"/>
        <v>3.4016289200264842E-6</v>
      </c>
      <c r="AI52" s="54">
        <f t="shared" si="63"/>
        <v>0</v>
      </c>
      <c r="AJ52" s="54">
        <f t="shared" si="63"/>
        <v>0</v>
      </c>
      <c r="AK52" s="54">
        <f t="shared" si="63"/>
        <v>0</v>
      </c>
      <c r="AL52" s="54">
        <f t="shared" si="63"/>
        <v>2.4611458424394158E-6</v>
      </c>
      <c r="AM52" s="54">
        <f t="shared" si="64"/>
        <v>0</v>
      </c>
      <c r="AN52" s="54">
        <f t="shared" si="64"/>
        <v>0</v>
      </c>
      <c r="AO52" s="54">
        <f t="shared" si="64"/>
        <v>2.1927025169000234E-4</v>
      </c>
      <c r="AP52" s="54">
        <f t="shared" si="64"/>
        <v>1.9804087957366477E-4</v>
      </c>
      <c r="AQ52" s="54">
        <f t="shared" si="64"/>
        <v>5.9002958234422415E-5</v>
      </c>
      <c r="AR52" s="54">
        <f t="shared" si="64"/>
        <v>1.7762029049786553E-6</v>
      </c>
      <c r="AS52" s="54">
        <f t="shared" si="64"/>
        <v>0</v>
      </c>
      <c r="AT52" s="54">
        <f t="shared" si="64"/>
        <v>0</v>
      </c>
      <c r="AU52" s="54">
        <f t="shared" si="64"/>
        <v>0</v>
      </c>
      <c r="AV52" s="54">
        <f t="shared" si="64"/>
        <v>0</v>
      </c>
      <c r="AW52" s="54">
        <f t="shared" si="64"/>
        <v>0</v>
      </c>
      <c r="AX52" s="54">
        <f t="shared" si="64"/>
        <v>0</v>
      </c>
      <c r="AZ52" s="54">
        <f t="shared" si="65"/>
        <v>0</v>
      </c>
      <c r="BA52" s="54">
        <f t="shared" si="65"/>
        <v>0</v>
      </c>
      <c r="BB52" s="54">
        <f t="shared" si="65"/>
        <v>0</v>
      </c>
      <c r="BC52" s="54">
        <f t="shared" si="65"/>
        <v>3.3935894934567976E-4</v>
      </c>
      <c r="BE52" s="54">
        <f t="shared" si="66"/>
        <v>1.1893789466386253E-4</v>
      </c>
      <c r="BF52" s="54">
        <f t="shared" si="71"/>
        <v>8.9142549116429717E-5</v>
      </c>
      <c r="BG52" s="54">
        <f t="shared" si="71"/>
        <v>1.1198373667456193E-6</v>
      </c>
      <c r="BH52" s="54">
        <f t="shared" si="71"/>
        <v>9.601325382636875E-7</v>
      </c>
      <c r="BI52" s="54"/>
      <c r="BJ52" s="54">
        <f t="shared" si="68"/>
        <v>7.5556131047077764E-5</v>
      </c>
      <c r="BK52" s="54">
        <f t="shared" si="68"/>
        <v>6.7542333078640364E-5</v>
      </c>
      <c r="BL52" s="54">
        <f t="shared" si="68"/>
        <v>0</v>
      </c>
      <c r="BM52" s="54">
        <f t="shared" si="68"/>
        <v>0</v>
      </c>
      <c r="BO52" s="54">
        <f t="shared" si="72"/>
        <v>3.8627908160022094E-4</v>
      </c>
      <c r="BP52" s="54">
        <f t="shared" si="72"/>
        <v>4.2126405809355354E-5</v>
      </c>
      <c r="BQ52" s="54">
        <f t="shared" si="69"/>
        <v>7.2005642513254609E-5</v>
      </c>
    </row>
    <row r="53" spans="2:69" x14ac:dyDescent="0.35">
      <c r="B53" s="17" t="s">
        <v>24</v>
      </c>
      <c r="C53" s="54">
        <f t="shared" si="62"/>
        <v>0</v>
      </c>
      <c r="D53" s="54">
        <f t="shared" si="63"/>
        <v>0</v>
      </c>
      <c r="E53" s="54">
        <f t="shared" si="63"/>
        <v>0</v>
      </c>
      <c r="F53" s="54">
        <f t="shared" si="63"/>
        <v>0</v>
      </c>
      <c r="G53" s="54">
        <f t="shared" si="63"/>
        <v>0</v>
      </c>
      <c r="H53" s="54">
        <f t="shared" si="63"/>
        <v>0</v>
      </c>
      <c r="I53" s="54">
        <f t="shared" si="63"/>
        <v>0</v>
      </c>
      <c r="J53" s="54">
        <f t="shared" si="63"/>
        <v>0</v>
      </c>
      <c r="K53" s="54">
        <f t="shared" si="63"/>
        <v>0</v>
      </c>
      <c r="L53" s="54">
        <f t="shared" si="63"/>
        <v>0</v>
      </c>
      <c r="M53" s="54">
        <f t="shared" si="63"/>
        <v>0</v>
      </c>
      <c r="N53" s="54">
        <f t="shared" si="63"/>
        <v>0</v>
      </c>
      <c r="O53" s="54">
        <f t="shared" si="63"/>
        <v>0</v>
      </c>
      <c r="P53" s="54">
        <f t="shared" si="63"/>
        <v>0</v>
      </c>
      <c r="Q53" s="54">
        <f t="shared" si="63"/>
        <v>0</v>
      </c>
      <c r="R53" s="54">
        <f t="shared" si="63"/>
        <v>0</v>
      </c>
      <c r="S53" s="54">
        <f t="shared" si="63"/>
        <v>0</v>
      </c>
      <c r="T53" s="54">
        <f t="shared" si="63"/>
        <v>0</v>
      </c>
      <c r="U53" s="54">
        <f t="shared" si="63"/>
        <v>0</v>
      </c>
      <c r="V53" s="54">
        <f t="shared" si="63"/>
        <v>0</v>
      </c>
      <c r="W53" s="54">
        <f t="shared" si="63"/>
        <v>0.24617442110839258</v>
      </c>
      <c r="X53" s="54">
        <f t="shared" si="63"/>
        <v>0.47077783076155155</v>
      </c>
      <c r="Y53" s="54">
        <f t="shared" si="63"/>
        <v>0.5984754117183646</v>
      </c>
      <c r="Z53" s="54">
        <f t="shared" si="63"/>
        <v>0.36330175498692219</v>
      </c>
      <c r="AA53" s="54">
        <f t="shared" si="63"/>
        <v>0.46701240346368167</v>
      </c>
      <c r="AB53" s="54">
        <f t="shared" si="63"/>
        <v>0.11040200572558541</v>
      </c>
      <c r="AC53" s="54">
        <f t="shared" ref="AC53:AL53" si="73">IF(ISERROR(AC43/AC$33),0,AC43/AC$33)</f>
        <v>0.21510724988075744</v>
      </c>
      <c r="AD53" s="54">
        <f t="shared" si="73"/>
        <v>0.21403755038045358</v>
      </c>
      <c r="AE53" s="54">
        <f t="shared" si="73"/>
        <v>0.17254515967778405</v>
      </c>
      <c r="AF53" s="54">
        <f t="shared" si="73"/>
        <v>7.8644700382290936E-3</v>
      </c>
      <c r="AG53" s="54">
        <f t="shared" si="73"/>
        <v>1.275864207832606E-2</v>
      </c>
      <c r="AH53" s="54">
        <f t="shared" si="73"/>
        <v>0</v>
      </c>
      <c r="AI53" s="54">
        <f t="shared" si="73"/>
        <v>0</v>
      </c>
      <c r="AJ53" s="54">
        <f t="shared" si="73"/>
        <v>0</v>
      </c>
      <c r="AK53" s="54">
        <f t="shared" si="73"/>
        <v>0</v>
      </c>
      <c r="AL53" s="54">
        <f t="shared" si="73"/>
        <v>2.5017547488396662E-3</v>
      </c>
      <c r="AM53" s="54">
        <f t="shared" ref="AM53:AX53" si="74">IF(ISERROR(AM43/AM$33),0,AM43/AM$33)</f>
        <v>0</v>
      </c>
      <c r="AN53" s="54">
        <f t="shared" si="74"/>
        <v>1.1314427471313324E-3</v>
      </c>
      <c r="AO53" s="54">
        <f t="shared" si="74"/>
        <v>0</v>
      </c>
      <c r="AP53" s="54">
        <f t="shared" si="74"/>
        <v>1.5532618005777629E-7</v>
      </c>
      <c r="AQ53" s="54">
        <f t="shared" si="74"/>
        <v>0</v>
      </c>
      <c r="AR53" s="54">
        <f t="shared" si="74"/>
        <v>2.1401728734220253E-3</v>
      </c>
      <c r="AS53" s="54">
        <f t="shared" si="74"/>
        <v>0</v>
      </c>
      <c r="AT53" s="54">
        <f t="shared" si="74"/>
        <v>0</v>
      </c>
      <c r="AU53" s="54">
        <f t="shared" si="74"/>
        <v>0</v>
      </c>
      <c r="AV53" s="54">
        <f t="shared" si="74"/>
        <v>0</v>
      </c>
      <c r="AW53" s="54">
        <f t="shared" si="74"/>
        <v>0</v>
      </c>
      <c r="AX53" s="54">
        <f t="shared" si="74"/>
        <v>0</v>
      </c>
      <c r="AZ53" s="54">
        <f t="shared" si="65"/>
        <v>0</v>
      </c>
      <c r="BA53" s="54">
        <f t="shared" si="65"/>
        <v>0</v>
      </c>
      <c r="BB53" s="54">
        <f t="shared" si="65"/>
        <v>0</v>
      </c>
      <c r="BC53" s="54">
        <f t="shared" si="65"/>
        <v>0.48526403684398989</v>
      </c>
      <c r="BD53" s="37"/>
      <c r="BE53" s="54">
        <f t="shared" si="66"/>
        <v>0.29546738326884808</v>
      </c>
      <c r="BF53" s="54">
        <f t="shared" si="71"/>
        <v>0.13080530927638218</v>
      </c>
      <c r="BG53" s="54">
        <f t="shared" si="71"/>
        <v>4.000903621550941E-3</v>
      </c>
      <c r="BH53" s="54">
        <f t="shared" si="71"/>
        <v>9.7597472514503831E-4</v>
      </c>
      <c r="BI53" s="54"/>
      <c r="BJ53" s="54">
        <f t="shared" si="68"/>
        <v>3.5172681694329303E-4</v>
      </c>
      <c r="BK53" s="54">
        <f t="shared" si="68"/>
        <v>8.9892986321406492E-4</v>
      </c>
      <c r="BL53" s="54">
        <f t="shared" si="68"/>
        <v>0</v>
      </c>
      <c r="BM53" s="54">
        <f t="shared" si="68"/>
        <v>0</v>
      </c>
      <c r="BN53" s="37"/>
      <c r="BO53" s="54">
        <f t="shared" si="72"/>
        <v>0.53827236027878123</v>
      </c>
      <c r="BP53" s="54">
        <f t="shared" si="72"/>
        <v>8.4824518079977637E-2</v>
      </c>
      <c r="BQ53" s="54">
        <f t="shared" si="69"/>
        <v>5.941634430111578E-4</v>
      </c>
    </row>
    <row r="55" spans="2:69" x14ac:dyDescent="0.35">
      <c r="B55" s="14" t="s">
        <v>110</v>
      </c>
      <c r="C55" s="15">
        <f>SUM(C58:C65)</f>
        <v>0</v>
      </c>
      <c r="D55" s="15">
        <f t="shared" ref="D55:Z55" si="75">SUM(D58:D65)</f>
        <v>0</v>
      </c>
      <c r="E55" s="15">
        <f t="shared" si="75"/>
        <v>0</v>
      </c>
      <c r="F55" s="15">
        <f t="shared" si="75"/>
        <v>0</v>
      </c>
      <c r="G55" s="15">
        <f t="shared" si="75"/>
        <v>0</v>
      </c>
      <c r="H55" s="15">
        <f t="shared" si="75"/>
        <v>0</v>
      </c>
      <c r="I55" s="15">
        <f t="shared" si="75"/>
        <v>0</v>
      </c>
      <c r="J55" s="15">
        <f t="shared" si="75"/>
        <v>0</v>
      </c>
      <c r="K55" s="15">
        <f t="shared" si="75"/>
        <v>0</v>
      </c>
      <c r="L55" s="15">
        <f t="shared" si="75"/>
        <v>0</v>
      </c>
      <c r="M55" s="15">
        <f t="shared" si="75"/>
        <v>0</v>
      </c>
      <c r="N55" s="15">
        <f t="shared" si="75"/>
        <v>0</v>
      </c>
      <c r="O55" s="15">
        <f t="shared" si="75"/>
        <v>0</v>
      </c>
      <c r="P55" s="15">
        <f t="shared" si="75"/>
        <v>0</v>
      </c>
      <c r="Q55" s="15">
        <f t="shared" si="75"/>
        <v>0</v>
      </c>
      <c r="R55" s="15">
        <f t="shared" si="75"/>
        <v>0</v>
      </c>
      <c r="S55" s="15">
        <f t="shared" si="75"/>
        <v>0</v>
      </c>
      <c r="T55" s="15">
        <f t="shared" si="75"/>
        <v>0</v>
      </c>
      <c r="U55" s="15">
        <f t="shared" si="75"/>
        <v>0</v>
      </c>
      <c r="V55" s="15">
        <f t="shared" si="75"/>
        <v>0</v>
      </c>
      <c r="W55" s="15">
        <f t="shared" si="75"/>
        <v>55581.143218671059</v>
      </c>
      <c r="X55" s="15">
        <f t="shared" si="75"/>
        <v>66475.697872200195</v>
      </c>
      <c r="Y55" s="15">
        <f t="shared" si="75"/>
        <v>61707.157713395456</v>
      </c>
      <c r="Z55" s="15">
        <f t="shared" si="75"/>
        <v>80045.791015399387</v>
      </c>
      <c r="AA55" s="15">
        <f t="shared" ref="AA55:AL55" si="76">SUM(AA58:AA65)</f>
        <v>70466.277868100515</v>
      </c>
      <c r="AB55" s="15">
        <f t="shared" si="76"/>
        <v>70997.883000000002</v>
      </c>
      <c r="AC55" s="15">
        <f t="shared" si="76"/>
        <v>86338.275648399998</v>
      </c>
      <c r="AD55" s="15">
        <f t="shared" si="76"/>
        <v>94995.423088100011</v>
      </c>
      <c r="AE55" s="15">
        <f t="shared" si="76"/>
        <v>109657.20585998672</v>
      </c>
      <c r="AF55" s="15">
        <f t="shared" si="76"/>
        <v>126697.65934</v>
      </c>
      <c r="AG55" s="15">
        <f t="shared" si="76"/>
        <v>158133.85399999999</v>
      </c>
      <c r="AH55" s="15">
        <f t="shared" si="76"/>
        <v>193434.66361000002</v>
      </c>
      <c r="AI55" s="15">
        <f t="shared" si="76"/>
        <v>199109.54729000002</v>
      </c>
      <c r="AJ55" s="15">
        <f t="shared" si="76"/>
        <v>209692.4394</v>
      </c>
      <c r="AK55" s="15">
        <f t="shared" si="76"/>
        <v>190725.62020999999</v>
      </c>
      <c r="AL55" s="15">
        <f t="shared" si="76"/>
        <v>280460.76685000001</v>
      </c>
      <c r="AM55" s="15">
        <f t="shared" ref="AM55:AX55" si="77">SUM(AM58:AM65)</f>
        <v>301264.14668000001</v>
      </c>
      <c r="AN55" s="15">
        <f t="shared" si="77"/>
        <v>265857.51982000005</v>
      </c>
      <c r="AO55" s="15">
        <f t="shared" si="77"/>
        <v>285465.23757</v>
      </c>
      <c r="AP55" s="15">
        <f t="shared" si="77"/>
        <v>133894.20567</v>
      </c>
      <c r="AQ55" s="15">
        <f t="shared" si="77"/>
        <v>143180.31941376123</v>
      </c>
      <c r="AR55" s="15">
        <f t="shared" si="77"/>
        <v>177896.63815443835</v>
      </c>
      <c r="AS55" s="15">
        <f t="shared" si="77"/>
        <v>0</v>
      </c>
      <c r="AT55" s="15">
        <f t="shared" si="77"/>
        <v>0</v>
      </c>
      <c r="AU55" s="15">
        <f t="shared" si="77"/>
        <v>0</v>
      </c>
      <c r="AV55" s="15">
        <f t="shared" si="77"/>
        <v>0</v>
      </c>
      <c r="AW55" s="15">
        <f t="shared" si="77"/>
        <v>0</v>
      </c>
      <c r="AX55" s="15">
        <f t="shared" si="77"/>
        <v>0</v>
      </c>
      <c r="AZ55" s="28">
        <f>SUM(O55:Q55)</f>
        <v>0</v>
      </c>
      <c r="BA55" s="28">
        <f>SUM(R55:T55)</f>
        <v>0</v>
      </c>
      <c r="BB55" s="28">
        <f>SUM(U55:V55)</f>
        <v>0</v>
      </c>
      <c r="BC55" s="28">
        <f>SUM(X55:Z55)</f>
        <v>208228.64660099504</v>
      </c>
      <c r="BD55" s="68"/>
      <c r="BE55" s="28">
        <f>SUM(AA55:AC55)</f>
        <v>227802.43651650054</v>
      </c>
      <c r="BF55" s="28">
        <f>SUM(AD55:AF55)</f>
        <v>331350.28828808671</v>
      </c>
      <c r="BG55" s="28">
        <f>SUM(AG55:AI55)</f>
        <v>550678.0649</v>
      </c>
      <c r="BH55" s="28">
        <f>SUM(AJ55:AL55)</f>
        <v>680878.82646000001</v>
      </c>
      <c r="BI55" s="198"/>
      <c r="BJ55" s="28">
        <f>SUM(AM55:AO55)</f>
        <v>852586.90407000005</v>
      </c>
      <c r="BK55" s="28">
        <f>SUM(AP55:AR55)</f>
        <v>454971.16323819954</v>
      </c>
      <c r="BL55" s="28">
        <f>SUM(AS55:AU55)</f>
        <v>0</v>
      </c>
      <c r="BM55" s="28">
        <f>SUM(AV55:AX55)</f>
        <v>0</v>
      </c>
      <c r="BN55" s="68"/>
      <c r="BO55" s="28">
        <f>SUM(AZ55:BC55)</f>
        <v>208228.64660099504</v>
      </c>
      <c r="BP55" s="28">
        <f>SUM(BE55:BH55)</f>
        <v>1790709.6161645874</v>
      </c>
      <c r="BQ55" s="28">
        <f>SUM(BJ55:BM55)</f>
        <v>1307558.0673081996</v>
      </c>
    </row>
    <row r="56" spans="2:69" x14ac:dyDescent="0.35">
      <c r="B56" s="47" t="s">
        <v>14</v>
      </c>
      <c r="C56" s="11"/>
      <c r="D56" s="49">
        <f t="shared" ref="D56:AX56" si="78">IF(ISERROR(D55/C55-1),0,D55/C55-1)</f>
        <v>0</v>
      </c>
      <c r="E56" s="49">
        <f t="shared" si="78"/>
        <v>0</v>
      </c>
      <c r="F56" s="49">
        <f t="shared" si="78"/>
        <v>0</v>
      </c>
      <c r="G56" s="49">
        <f t="shared" si="78"/>
        <v>0</v>
      </c>
      <c r="H56" s="49">
        <f t="shared" si="78"/>
        <v>0</v>
      </c>
      <c r="I56" s="49">
        <f t="shared" si="78"/>
        <v>0</v>
      </c>
      <c r="J56" s="49">
        <f t="shared" si="78"/>
        <v>0</v>
      </c>
      <c r="K56" s="49">
        <f t="shared" si="78"/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  <c r="O56" s="49">
        <f t="shared" si="78"/>
        <v>0</v>
      </c>
      <c r="P56" s="49">
        <f t="shared" si="78"/>
        <v>0</v>
      </c>
      <c r="Q56" s="49">
        <f t="shared" si="78"/>
        <v>0</v>
      </c>
      <c r="R56" s="49">
        <f t="shared" si="78"/>
        <v>0</v>
      </c>
      <c r="S56" s="49">
        <f t="shared" si="78"/>
        <v>0</v>
      </c>
      <c r="T56" s="49">
        <f t="shared" si="78"/>
        <v>0</v>
      </c>
      <c r="U56" s="49">
        <f t="shared" si="78"/>
        <v>0</v>
      </c>
      <c r="V56" s="49">
        <f t="shared" si="78"/>
        <v>0</v>
      </c>
      <c r="W56" s="49">
        <f t="shared" si="78"/>
        <v>0</v>
      </c>
      <c r="X56" s="49">
        <f t="shared" si="78"/>
        <v>0.19601170509694366</v>
      </c>
      <c r="Y56" s="49">
        <f t="shared" si="78"/>
        <v>-7.1733585527334776E-2</v>
      </c>
      <c r="Z56" s="49">
        <f t="shared" si="78"/>
        <v>0.29718810558702757</v>
      </c>
      <c r="AA56" s="49">
        <f t="shared" si="78"/>
        <v>-0.11967541360739309</v>
      </c>
      <c r="AB56" s="49">
        <f t="shared" si="78"/>
        <v>7.5441068832180491E-3</v>
      </c>
      <c r="AC56" s="49">
        <f t="shared" si="78"/>
        <v>0.21606831077484379</v>
      </c>
      <c r="AD56" s="49">
        <f t="shared" si="78"/>
        <v>0.10027009891829408</v>
      </c>
      <c r="AE56" s="49">
        <f t="shared" si="78"/>
        <v>0.15434199138509208</v>
      </c>
      <c r="AF56" s="49">
        <f t="shared" si="78"/>
        <v>0.15539748023281752</v>
      </c>
      <c r="AG56" s="49">
        <f t="shared" si="78"/>
        <v>0.24811977445959976</v>
      </c>
      <c r="AH56" s="49">
        <f t="shared" si="78"/>
        <v>0.22323372710564571</v>
      </c>
      <c r="AI56" s="49">
        <f t="shared" si="78"/>
        <v>2.9337470203590899E-2</v>
      </c>
      <c r="AJ56" s="49">
        <f t="shared" si="78"/>
        <v>5.3151103269730049E-2</v>
      </c>
      <c r="AK56" s="49">
        <f t="shared" si="78"/>
        <v>-9.0450658327359879E-2</v>
      </c>
      <c r="AL56" s="49">
        <f t="shared" si="78"/>
        <v>0.47049340587382238</v>
      </c>
      <c r="AM56" s="49">
        <f t="shared" si="78"/>
        <v>7.4175721843926734E-2</v>
      </c>
      <c r="AN56" s="49">
        <f t="shared" si="78"/>
        <v>-0.11752685226632209</v>
      </c>
      <c r="AO56" s="49">
        <f t="shared" si="78"/>
        <v>7.3752729519463767E-2</v>
      </c>
      <c r="AP56" s="49">
        <f t="shared" si="78"/>
        <v>-0.53096143400939566</v>
      </c>
      <c r="AQ56" s="49">
        <f t="shared" si="78"/>
        <v>6.9354112056559725E-2</v>
      </c>
      <c r="AR56" s="49">
        <f t="shared" si="78"/>
        <v>0.24246571653716043</v>
      </c>
      <c r="AS56" s="49">
        <f t="shared" si="78"/>
        <v>-1</v>
      </c>
      <c r="AT56" s="49">
        <f t="shared" si="78"/>
        <v>0</v>
      </c>
      <c r="AU56" s="49">
        <f t="shared" si="78"/>
        <v>0</v>
      </c>
      <c r="AV56" s="49">
        <f t="shared" si="78"/>
        <v>0</v>
      </c>
      <c r="AW56" s="49">
        <f t="shared" si="78"/>
        <v>0</v>
      </c>
      <c r="AX56" s="49">
        <f t="shared" si="78"/>
        <v>0</v>
      </c>
    </row>
    <row r="57" spans="2:69" ht="15" thickBot="1" x14ac:dyDescent="0.4">
      <c r="B57" s="47"/>
      <c r="C57" s="11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</row>
    <row r="58" spans="2:69" ht="15.5" thickTop="1" thickBot="1" x14ac:dyDescent="0.4">
      <c r="B58" s="9" t="s">
        <v>111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50">
        <v>0</v>
      </c>
      <c r="AQ58" s="50">
        <v>0</v>
      </c>
      <c r="AR58" s="50">
        <v>0</v>
      </c>
      <c r="AS58" s="50">
        <v>0</v>
      </c>
      <c r="AT58" s="50">
        <v>0</v>
      </c>
      <c r="AU58" s="50">
        <v>0</v>
      </c>
      <c r="AV58" s="50">
        <v>0</v>
      </c>
      <c r="AW58" s="50">
        <v>0</v>
      </c>
      <c r="AX58" s="50">
        <v>0</v>
      </c>
      <c r="AZ58" s="88">
        <f>SUM(O58:Q58)</f>
        <v>0</v>
      </c>
      <c r="BA58" s="88">
        <f>SUM(R58:T58)</f>
        <v>0</v>
      </c>
      <c r="BB58" s="88">
        <f>SUM(U58:W58)</f>
        <v>0</v>
      </c>
      <c r="BC58" s="88">
        <f>SUM(X58:Z58)</f>
        <v>0</v>
      </c>
      <c r="BD58" s="89"/>
      <c r="BE58" s="88">
        <f>SUM(AA58:AC58)</f>
        <v>0</v>
      </c>
      <c r="BF58" s="88">
        <f>SUM(AD58:AF58)</f>
        <v>0</v>
      </c>
      <c r="BG58" s="88">
        <f>SUM(AG58:AI58)</f>
        <v>0</v>
      </c>
      <c r="BH58" s="88">
        <f>SUM(AJ58:AL58)</f>
        <v>0</v>
      </c>
      <c r="BI58" s="88"/>
      <c r="BJ58" s="88">
        <f t="shared" ref="BJ58:BJ65" si="79">SUM(AM58:AO58)</f>
        <v>0</v>
      </c>
      <c r="BK58" s="88">
        <f t="shared" ref="BK58:BK65" si="80">SUM(AP58:AR58)</f>
        <v>0</v>
      </c>
      <c r="BL58" s="88">
        <f t="shared" ref="BL58:BL65" si="81">SUM(AS58:AU58)</f>
        <v>0</v>
      </c>
      <c r="BM58" s="88">
        <f t="shared" ref="BM58:BM65" si="82">SUM(AV58:AX58)</f>
        <v>0</v>
      </c>
      <c r="BN58" s="87"/>
      <c r="BO58" s="88">
        <f>SUM(AZ58:BC58)</f>
        <v>0</v>
      </c>
      <c r="BP58" s="88">
        <f>SUM(BE58:BH58)</f>
        <v>0</v>
      </c>
      <c r="BQ58" s="88">
        <f t="shared" ref="BQ58:BQ65" si="83">SUM(BJ58:BM58)</f>
        <v>0</v>
      </c>
    </row>
    <row r="59" spans="2:69" ht="15.5" thickTop="1" thickBot="1" x14ac:dyDescent="0.4">
      <c r="B59" s="9" t="s">
        <v>112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34683.015979814889</v>
      </c>
      <c r="X59" s="50">
        <v>37214.267494499771</v>
      </c>
      <c r="Y59" s="50">
        <v>34679.436748799752</v>
      </c>
      <c r="Z59" s="50">
        <v>47174.011623499398</v>
      </c>
      <c r="AA59" s="50">
        <v>39392.980782599589</v>
      </c>
      <c r="AB59" s="50">
        <v>40369.64</v>
      </c>
      <c r="AC59" s="50">
        <v>49930.036064300002</v>
      </c>
      <c r="AD59" s="50">
        <v>56662.595767600011</v>
      </c>
      <c r="AE59" s="50">
        <v>67801.650303999995</v>
      </c>
      <c r="AF59" s="50">
        <v>80302.252999999997</v>
      </c>
      <c r="AG59" s="50">
        <v>101692.99099999999</v>
      </c>
      <c r="AH59" s="50">
        <v>111328.95299999999</v>
      </c>
      <c r="AI59" s="50">
        <v>119480.38400000001</v>
      </c>
      <c r="AJ59" s="50">
        <v>120592.75001</v>
      </c>
      <c r="AK59" s="50">
        <v>95858.687999999995</v>
      </c>
      <c r="AL59" s="50">
        <v>157764.51999999999</v>
      </c>
      <c r="AM59" s="50">
        <v>177436.38200000001</v>
      </c>
      <c r="AN59" s="50">
        <v>152000.48000000001</v>
      </c>
      <c r="AO59" s="50">
        <v>163190.32</v>
      </c>
      <c r="AP59" s="50">
        <v>81347.41</v>
      </c>
      <c r="AQ59" s="50">
        <v>126670.091</v>
      </c>
      <c r="AR59" s="50">
        <v>157645.584</v>
      </c>
      <c r="AS59" s="50">
        <v>0</v>
      </c>
      <c r="AT59" s="50">
        <v>0</v>
      </c>
      <c r="AU59" s="50">
        <v>0</v>
      </c>
      <c r="AV59" s="50">
        <v>0</v>
      </c>
      <c r="AW59" s="50">
        <v>0</v>
      </c>
      <c r="AX59" s="50">
        <v>0</v>
      </c>
      <c r="AZ59" s="88">
        <f t="shared" ref="AZ59:AZ65" si="84">SUM(O59:Q59)</f>
        <v>0</v>
      </c>
      <c r="BA59" s="88">
        <f t="shared" ref="BA59:BA65" si="85">SUM(R59:T59)</f>
        <v>0</v>
      </c>
      <c r="BB59" s="88">
        <f t="shared" ref="BB59:BB65" si="86">SUM(U59:W59)</f>
        <v>34683.015979814889</v>
      </c>
      <c r="BC59" s="88">
        <f t="shared" ref="BC59:BC65" si="87">SUM(X59:Z59)</f>
        <v>119067.71586679891</v>
      </c>
      <c r="BD59" s="89"/>
      <c r="BE59" s="88">
        <f t="shared" ref="BE59:BE65" si="88">SUM(AA59:AC59)</f>
        <v>129692.65684689958</v>
      </c>
      <c r="BF59" s="88">
        <f t="shared" ref="BF59:BF65" si="89">SUM(AD59:AF59)</f>
        <v>204766.4990716</v>
      </c>
      <c r="BG59" s="88">
        <f t="shared" ref="BG59:BG65" si="90">SUM(AG59:AI59)</f>
        <v>332502.32799999998</v>
      </c>
      <c r="BH59" s="88">
        <f t="shared" ref="BH59:BH65" si="91">SUM(AJ59:AL59)</f>
        <v>374215.95800999994</v>
      </c>
      <c r="BI59" s="88"/>
      <c r="BJ59" s="88">
        <f t="shared" si="79"/>
        <v>492627.18200000003</v>
      </c>
      <c r="BK59" s="88">
        <f t="shared" si="80"/>
        <v>365663.08499999996</v>
      </c>
      <c r="BL59" s="88">
        <f t="shared" si="81"/>
        <v>0</v>
      </c>
      <c r="BM59" s="88">
        <f t="shared" si="82"/>
        <v>0</v>
      </c>
      <c r="BN59" s="87"/>
      <c r="BO59" s="88">
        <f t="shared" ref="BO59:BO65" si="92">SUM(AZ59:BC59)</f>
        <v>153750.73184661381</v>
      </c>
      <c r="BP59" s="88">
        <f t="shared" ref="BP59:BP65" si="93">SUM(BE59:BH59)</f>
        <v>1041177.4419284995</v>
      </c>
      <c r="BQ59" s="88">
        <f t="shared" si="83"/>
        <v>858290.26699999999</v>
      </c>
    </row>
    <row r="60" spans="2:69" ht="15.5" thickTop="1" thickBot="1" x14ac:dyDescent="0.4">
      <c r="B60" s="10" t="s">
        <v>113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661.87132043733629</v>
      </c>
      <c r="X60" s="50">
        <v>588.89970619999986</v>
      </c>
      <c r="Y60" s="50">
        <v>593.41191209999806</v>
      </c>
      <c r="Z60" s="50">
        <v>861.28900099998896</v>
      </c>
      <c r="AA60" s="50">
        <v>693.21451649999403</v>
      </c>
      <c r="AB60" s="50">
        <v>733.98</v>
      </c>
      <c r="AC60" s="50">
        <v>965.78458409999973</v>
      </c>
      <c r="AD60" s="50">
        <v>437.14154429999991</v>
      </c>
      <c r="AE60" s="50">
        <v>0</v>
      </c>
      <c r="AF60" s="50">
        <v>18.157</v>
      </c>
      <c r="AG60" s="50">
        <v>504.93799999999999</v>
      </c>
      <c r="AH60" s="50">
        <v>0</v>
      </c>
      <c r="AI60" s="50">
        <v>0</v>
      </c>
      <c r="AJ60" s="50">
        <v>4903.05699</v>
      </c>
      <c r="AK60" s="50">
        <v>5043.2</v>
      </c>
      <c r="AL60" s="50">
        <v>5362.17</v>
      </c>
      <c r="AM60" s="50">
        <v>6586.1040000000003</v>
      </c>
      <c r="AN60" s="50">
        <v>6315.98</v>
      </c>
      <c r="AO60" s="50">
        <v>5276.59</v>
      </c>
      <c r="AP60" s="50">
        <v>170.87100000000001</v>
      </c>
      <c r="AQ60" s="50">
        <v>46.642000000000003</v>
      </c>
      <c r="AR60" s="50">
        <v>33.244</v>
      </c>
      <c r="AS60" s="50">
        <v>0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Z60" s="88">
        <f t="shared" si="84"/>
        <v>0</v>
      </c>
      <c r="BA60" s="88">
        <f t="shared" si="85"/>
        <v>0</v>
      </c>
      <c r="BB60" s="88">
        <f t="shared" si="86"/>
        <v>661.87132043733629</v>
      </c>
      <c r="BC60" s="88">
        <f t="shared" si="87"/>
        <v>2043.6006192999869</v>
      </c>
      <c r="BD60" s="89"/>
      <c r="BE60" s="88">
        <f t="shared" si="88"/>
        <v>2392.9791005999937</v>
      </c>
      <c r="BF60" s="88">
        <f t="shared" si="89"/>
        <v>455.29854429999989</v>
      </c>
      <c r="BG60" s="88">
        <f t="shared" si="90"/>
        <v>504.93799999999999</v>
      </c>
      <c r="BH60" s="88">
        <f t="shared" si="91"/>
        <v>15308.42699</v>
      </c>
      <c r="BI60" s="88"/>
      <c r="BJ60" s="88">
        <f t="shared" si="79"/>
        <v>18178.673999999999</v>
      </c>
      <c r="BK60" s="88">
        <f t="shared" si="80"/>
        <v>250.75700000000001</v>
      </c>
      <c r="BL60" s="88">
        <f t="shared" si="81"/>
        <v>0</v>
      </c>
      <c r="BM60" s="88">
        <f t="shared" si="82"/>
        <v>0</v>
      </c>
      <c r="BN60" s="87"/>
      <c r="BO60" s="88">
        <f t="shared" si="92"/>
        <v>2705.4719397373233</v>
      </c>
      <c r="BP60" s="88">
        <f t="shared" si="93"/>
        <v>18661.642634899992</v>
      </c>
      <c r="BQ60" s="88">
        <f t="shared" si="83"/>
        <v>18429.431</v>
      </c>
    </row>
    <row r="61" spans="2:69" ht="15.5" thickTop="1" thickBot="1" x14ac:dyDescent="0.4">
      <c r="B61" s="17" t="s">
        <v>114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Z61" s="88">
        <f t="shared" si="84"/>
        <v>0</v>
      </c>
      <c r="BA61" s="88">
        <f t="shared" si="85"/>
        <v>0</v>
      </c>
      <c r="BB61" s="88">
        <f t="shared" si="86"/>
        <v>0</v>
      </c>
      <c r="BC61" s="88">
        <f t="shared" si="87"/>
        <v>0</v>
      </c>
      <c r="BD61" s="89"/>
      <c r="BE61" s="88">
        <f t="shared" si="88"/>
        <v>0</v>
      </c>
      <c r="BF61" s="88">
        <f t="shared" si="89"/>
        <v>0</v>
      </c>
      <c r="BG61" s="88">
        <f t="shared" si="90"/>
        <v>0</v>
      </c>
      <c r="BH61" s="88">
        <f t="shared" si="91"/>
        <v>0</v>
      </c>
      <c r="BI61" s="88"/>
      <c r="BJ61" s="88">
        <f t="shared" si="79"/>
        <v>0</v>
      </c>
      <c r="BK61" s="88">
        <f t="shared" si="80"/>
        <v>0</v>
      </c>
      <c r="BL61" s="88">
        <f t="shared" si="81"/>
        <v>0</v>
      </c>
      <c r="BM61" s="88">
        <f t="shared" si="82"/>
        <v>0</v>
      </c>
      <c r="BN61" s="87"/>
      <c r="BO61" s="88">
        <f t="shared" si="92"/>
        <v>0</v>
      </c>
      <c r="BP61" s="88">
        <f t="shared" si="93"/>
        <v>0</v>
      </c>
      <c r="BQ61" s="88">
        <f t="shared" si="83"/>
        <v>0</v>
      </c>
    </row>
    <row r="62" spans="2:69" ht="15.5" thickTop="1" thickBot="1" x14ac:dyDescent="0.4">
      <c r="B62" s="17" t="s">
        <v>115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4792.0240000000003</v>
      </c>
      <c r="X62" s="50">
        <v>5106.7790000000005</v>
      </c>
      <c r="Y62" s="50">
        <v>4570.0272118957118</v>
      </c>
      <c r="Z62" s="50">
        <v>5900.1360000000004</v>
      </c>
      <c r="AA62" s="50">
        <v>5359.4030000000002</v>
      </c>
      <c r="AB62" s="50">
        <v>5324.0209999999997</v>
      </c>
      <c r="AC62" s="50">
        <v>5890.3419999999996</v>
      </c>
      <c r="AD62" s="50">
        <v>6263.5450000000001</v>
      </c>
      <c r="AE62" s="50">
        <v>6465.0346021867099</v>
      </c>
      <c r="AF62" s="50">
        <v>7669.18</v>
      </c>
      <c r="AG62" s="50">
        <v>8971.2939999999999</v>
      </c>
      <c r="AH62" s="50">
        <v>32270.63277</v>
      </c>
      <c r="AI62" s="50">
        <v>28893.489720000001</v>
      </c>
      <c r="AJ62" s="50">
        <v>29285.984209999999</v>
      </c>
      <c r="AK62" s="50">
        <v>33867.730210000002</v>
      </c>
      <c r="AL62" s="50">
        <v>52245.252099999998</v>
      </c>
      <c r="AM62" s="50">
        <v>51905.542220000003</v>
      </c>
      <c r="AN62" s="50">
        <v>42384.914750000004</v>
      </c>
      <c r="AO62" s="50">
        <v>42092.10944</v>
      </c>
      <c r="AP62" s="50">
        <v>52375.92467</v>
      </c>
      <c r="AQ62" s="50">
        <v>16463.586413761215</v>
      </c>
      <c r="AR62" s="50">
        <v>20217.810154438335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Z62" s="88">
        <f t="shared" si="84"/>
        <v>0</v>
      </c>
      <c r="BA62" s="88">
        <f t="shared" si="85"/>
        <v>0</v>
      </c>
      <c r="BB62" s="88">
        <f t="shared" si="86"/>
        <v>4792.0240000000003</v>
      </c>
      <c r="BC62" s="88">
        <f t="shared" si="87"/>
        <v>15576.942211895714</v>
      </c>
      <c r="BD62" s="89"/>
      <c r="BE62" s="88">
        <f t="shared" si="88"/>
        <v>16573.766</v>
      </c>
      <c r="BF62" s="88">
        <f t="shared" si="89"/>
        <v>20397.75960218671</v>
      </c>
      <c r="BG62" s="88">
        <f t="shared" si="90"/>
        <v>70135.416490000003</v>
      </c>
      <c r="BH62" s="88">
        <f t="shared" si="91"/>
        <v>115398.96652</v>
      </c>
      <c r="BI62" s="88"/>
      <c r="BJ62" s="88">
        <f t="shared" si="79"/>
        <v>136382.56641</v>
      </c>
      <c r="BK62" s="88">
        <f t="shared" si="80"/>
        <v>89057.321238199555</v>
      </c>
      <c r="BL62" s="88">
        <f t="shared" si="81"/>
        <v>0</v>
      </c>
      <c r="BM62" s="88">
        <f t="shared" si="82"/>
        <v>0</v>
      </c>
      <c r="BN62" s="87"/>
      <c r="BO62" s="88">
        <f t="shared" si="92"/>
        <v>20368.966211895713</v>
      </c>
      <c r="BP62" s="88">
        <f t="shared" si="93"/>
        <v>222505.90861218673</v>
      </c>
      <c r="BQ62" s="88">
        <f t="shared" si="83"/>
        <v>225439.88764819957</v>
      </c>
    </row>
    <row r="63" spans="2:69" ht="15.5" thickTop="1" thickBot="1" x14ac:dyDescent="0.4">
      <c r="B63" s="17" t="s">
        <v>116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14164.459000000001</v>
      </c>
      <c r="X63" s="50">
        <v>21782.951008800428</v>
      </c>
      <c r="Y63" s="50">
        <v>20955.535</v>
      </c>
      <c r="Z63" s="50">
        <v>25712.456999999999</v>
      </c>
      <c r="AA63" s="50">
        <v>24711.764516000923</v>
      </c>
      <c r="AB63" s="50">
        <v>24395.725999999999</v>
      </c>
      <c r="AC63" s="50">
        <v>29255.562999999998</v>
      </c>
      <c r="AD63" s="50">
        <v>31312.965</v>
      </c>
      <c r="AE63" s="50">
        <v>35113.944000000003</v>
      </c>
      <c r="AF63" s="50">
        <v>38661.812340000004</v>
      </c>
      <c r="AG63" s="50">
        <v>46766.987999999998</v>
      </c>
      <c r="AH63" s="50">
        <v>49835.077840000005</v>
      </c>
      <c r="AI63" s="50">
        <v>50735.673569999999</v>
      </c>
      <c r="AJ63" s="50">
        <v>54910.64819</v>
      </c>
      <c r="AK63" s="50">
        <v>55956.002</v>
      </c>
      <c r="AL63" s="50">
        <v>65088.82475</v>
      </c>
      <c r="AM63" s="50">
        <v>65336.118459999998</v>
      </c>
      <c r="AN63" s="50">
        <v>65156.145069999999</v>
      </c>
      <c r="AO63" s="50">
        <v>74906.218129999994</v>
      </c>
      <c r="AP63" s="50">
        <v>0</v>
      </c>
      <c r="AQ63" s="50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0</v>
      </c>
      <c r="AZ63" s="88">
        <f t="shared" si="84"/>
        <v>0</v>
      </c>
      <c r="BA63" s="88">
        <f t="shared" si="85"/>
        <v>0</v>
      </c>
      <c r="BB63" s="88">
        <f t="shared" si="86"/>
        <v>14164.459000000001</v>
      </c>
      <c r="BC63" s="88">
        <f t="shared" si="87"/>
        <v>68450.94300880043</v>
      </c>
      <c r="BD63" s="89"/>
      <c r="BE63" s="88">
        <f t="shared" si="88"/>
        <v>78363.053516000917</v>
      </c>
      <c r="BF63" s="88">
        <f t="shared" si="89"/>
        <v>105088.72134</v>
      </c>
      <c r="BG63" s="88">
        <f t="shared" si="90"/>
        <v>147337.73940999998</v>
      </c>
      <c r="BH63" s="88">
        <f t="shared" si="91"/>
        <v>175955.47493999999</v>
      </c>
      <c r="BI63" s="88"/>
      <c r="BJ63" s="88">
        <f t="shared" si="79"/>
        <v>205398.48165999999</v>
      </c>
      <c r="BK63" s="88">
        <f t="shared" si="80"/>
        <v>0</v>
      </c>
      <c r="BL63" s="88">
        <f t="shared" si="81"/>
        <v>0</v>
      </c>
      <c r="BM63" s="88">
        <f t="shared" si="82"/>
        <v>0</v>
      </c>
      <c r="BN63" s="87"/>
      <c r="BO63" s="88">
        <f t="shared" si="92"/>
        <v>82615.402008800433</v>
      </c>
      <c r="BP63" s="88">
        <f t="shared" si="93"/>
        <v>506744.98920600087</v>
      </c>
      <c r="BQ63" s="88">
        <f t="shared" si="83"/>
        <v>205398.48165999999</v>
      </c>
    </row>
    <row r="64" spans="2:69" ht="15.5" thickTop="1" thickBot="1" x14ac:dyDescent="0.4">
      <c r="B64" s="17" t="s">
        <v>118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Z64" s="88">
        <f t="shared" si="84"/>
        <v>0</v>
      </c>
      <c r="BA64" s="88">
        <f t="shared" si="85"/>
        <v>0</v>
      </c>
      <c r="BB64" s="88">
        <f t="shared" si="86"/>
        <v>0</v>
      </c>
      <c r="BC64" s="88">
        <f t="shared" si="87"/>
        <v>0</v>
      </c>
      <c r="BD64" s="89"/>
      <c r="BE64" s="88">
        <f t="shared" si="88"/>
        <v>0</v>
      </c>
      <c r="BF64" s="88">
        <f t="shared" si="89"/>
        <v>0</v>
      </c>
      <c r="BG64" s="88">
        <f t="shared" si="90"/>
        <v>0</v>
      </c>
      <c r="BH64" s="88">
        <f t="shared" si="91"/>
        <v>0</v>
      </c>
      <c r="BI64" s="88"/>
      <c r="BJ64" s="88">
        <f t="shared" si="79"/>
        <v>0</v>
      </c>
      <c r="BK64" s="88">
        <f t="shared" si="80"/>
        <v>0</v>
      </c>
      <c r="BL64" s="88">
        <f t="shared" si="81"/>
        <v>0</v>
      </c>
      <c r="BM64" s="88">
        <f t="shared" si="82"/>
        <v>0</v>
      </c>
      <c r="BN64" s="87"/>
      <c r="BO64" s="88">
        <f t="shared" si="92"/>
        <v>0</v>
      </c>
      <c r="BP64" s="88">
        <f t="shared" si="93"/>
        <v>0</v>
      </c>
      <c r="BQ64" s="88">
        <f t="shared" si="83"/>
        <v>0</v>
      </c>
    </row>
    <row r="65" spans="2:70" ht="15.5" thickTop="1" thickBot="1" x14ac:dyDescent="0.4">
      <c r="B65" s="17" t="s">
        <v>117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1279.7729184188393</v>
      </c>
      <c r="X65" s="50">
        <v>1782.8006626999997</v>
      </c>
      <c r="Y65" s="50">
        <v>908.74684059999981</v>
      </c>
      <c r="Z65" s="50">
        <v>397.8973909</v>
      </c>
      <c r="AA65" s="50">
        <v>308.91505299999994</v>
      </c>
      <c r="AB65" s="50">
        <v>174.51599999999999</v>
      </c>
      <c r="AC65" s="50">
        <v>296.55</v>
      </c>
      <c r="AD65" s="50">
        <v>319.17577619999997</v>
      </c>
      <c r="AE65" s="50">
        <v>276.57695380000001</v>
      </c>
      <c r="AF65" s="50">
        <v>46.256999999999998</v>
      </c>
      <c r="AG65" s="50">
        <v>197.643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 s="50">
        <v>0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Z65" s="88">
        <f t="shared" si="84"/>
        <v>0</v>
      </c>
      <c r="BA65" s="88">
        <f t="shared" si="85"/>
        <v>0</v>
      </c>
      <c r="BB65" s="88">
        <f t="shared" si="86"/>
        <v>1279.7729184188393</v>
      </c>
      <c r="BC65" s="88">
        <f t="shared" si="87"/>
        <v>3089.4448941999995</v>
      </c>
      <c r="BD65" s="89"/>
      <c r="BE65" s="88">
        <f t="shared" si="88"/>
        <v>779.98105299999997</v>
      </c>
      <c r="BF65" s="88">
        <f t="shared" si="89"/>
        <v>642.00972999999988</v>
      </c>
      <c r="BG65" s="88">
        <f t="shared" si="90"/>
        <v>197.643</v>
      </c>
      <c r="BH65" s="88">
        <f t="shared" si="91"/>
        <v>0</v>
      </c>
      <c r="BI65" s="88"/>
      <c r="BJ65" s="88">
        <f t="shared" si="79"/>
        <v>0</v>
      </c>
      <c r="BK65" s="88">
        <f t="shared" si="80"/>
        <v>0</v>
      </c>
      <c r="BL65" s="88">
        <f t="shared" si="81"/>
        <v>0</v>
      </c>
      <c r="BM65" s="88">
        <f t="shared" si="82"/>
        <v>0</v>
      </c>
      <c r="BN65" s="87"/>
      <c r="BO65" s="88">
        <f t="shared" si="92"/>
        <v>4369.2178126188392</v>
      </c>
      <c r="BP65" s="88">
        <f t="shared" si="93"/>
        <v>1619.6337829999998</v>
      </c>
      <c r="BQ65" s="88">
        <f t="shared" si="83"/>
        <v>0</v>
      </c>
    </row>
    <row r="66" spans="2:70" ht="15" thickTop="1" x14ac:dyDescent="0.35"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</row>
    <row r="67" spans="2:70" x14ac:dyDescent="0.35">
      <c r="B67" s="53" t="s">
        <v>16</v>
      </c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</row>
    <row r="68" spans="2:70" x14ac:dyDescent="0.35">
      <c r="B68" s="9" t="s">
        <v>17</v>
      </c>
      <c r="C68" s="54">
        <f t="shared" ref="C68:C75" si="94">IF(ISERROR(C58/C$55),0,C58/C$55)</f>
        <v>0</v>
      </c>
      <c r="D68" s="54">
        <f t="shared" ref="D68:AL75" si="95">IF(ISERROR(D58/D$55),0,D58/D$55)</f>
        <v>0</v>
      </c>
      <c r="E68" s="54">
        <f t="shared" si="95"/>
        <v>0</v>
      </c>
      <c r="F68" s="54">
        <f t="shared" si="95"/>
        <v>0</v>
      </c>
      <c r="G68" s="54">
        <f t="shared" si="95"/>
        <v>0</v>
      </c>
      <c r="H68" s="54">
        <f t="shared" si="95"/>
        <v>0</v>
      </c>
      <c r="I68" s="54">
        <f t="shared" si="95"/>
        <v>0</v>
      </c>
      <c r="J68" s="54">
        <f t="shared" si="95"/>
        <v>0</v>
      </c>
      <c r="K68" s="54">
        <f t="shared" si="95"/>
        <v>0</v>
      </c>
      <c r="L68" s="54">
        <f t="shared" si="95"/>
        <v>0</v>
      </c>
      <c r="M68" s="54">
        <f t="shared" si="95"/>
        <v>0</v>
      </c>
      <c r="N68" s="54">
        <f t="shared" si="95"/>
        <v>0</v>
      </c>
      <c r="O68" s="54">
        <f t="shared" si="95"/>
        <v>0</v>
      </c>
      <c r="P68" s="54">
        <f t="shared" si="95"/>
        <v>0</v>
      </c>
      <c r="Q68" s="54">
        <f t="shared" si="95"/>
        <v>0</v>
      </c>
      <c r="R68" s="54">
        <f t="shared" si="95"/>
        <v>0</v>
      </c>
      <c r="S68" s="54">
        <f t="shared" si="95"/>
        <v>0</v>
      </c>
      <c r="T68" s="54">
        <f t="shared" si="95"/>
        <v>0</v>
      </c>
      <c r="U68" s="54">
        <f t="shared" si="95"/>
        <v>0</v>
      </c>
      <c r="V68" s="54">
        <f t="shared" si="95"/>
        <v>0</v>
      </c>
      <c r="W68" s="54">
        <f t="shared" si="95"/>
        <v>0</v>
      </c>
      <c r="X68" s="54">
        <f t="shared" si="95"/>
        <v>0</v>
      </c>
      <c r="Y68" s="54">
        <f t="shared" si="95"/>
        <v>0</v>
      </c>
      <c r="Z68" s="54">
        <f t="shared" si="95"/>
        <v>0</v>
      </c>
      <c r="AA68" s="54">
        <f t="shared" si="95"/>
        <v>0</v>
      </c>
      <c r="AB68" s="54">
        <f t="shared" si="95"/>
        <v>0</v>
      </c>
      <c r="AC68" s="54">
        <f t="shared" si="95"/>
        <v>0</v>
      </c>
      <c r="AD68" s="54">
        <f t="shared" si="95"/>
        <v>0</v>
      </c>
      <c r="AE68" s="54">
        <f t="shared" si="95"/>
        <v>0</v>
      </c>
      <c r="AF68" s="54">
        <f t="shared" si="95"/>
        <v>0</v>
      </c>
      <c r="AG68" s="54">
        <f t="shared" si="95"/>
        <v>0</v>
      </c>
      <c r="AH68" s="54">
        <f t="shared" si="95"/>
        <v>0</v>
      </c>
      <c r="AI68" s="54">
        <f t="shared" si="95"/>
        <v>0</v>
      </c>
      <c r="AJ68" s="54">
        <f t="shared" si="95"/>
        <v>0</v>
      </c>
      <c r="AK68" s="54">
        <f t="shared" si="95"/>
        <v>0</v>
      </c>
      <c r="AL68" s="54">
        <f t="shared" si="95"/>
        <v>0</v>
      </c>
      <c r="AM68" s="54">
        <f t="shared" ref="AM68:AX74" si="96">IF(ISERROR(AM58/AM$55),0,AM58/AM$55)</f>
        <v>0</v>
      </c>
      <c r="AN68" s="54">
        <f t="shared" si="96"/>
        <v>0</v>
      </c>
      <c r="AO68" s="54">
        <f t="shared" si="96"/>
        <v>0</v>
      </c>
      <c r="AP68" s="54">
        <f t="shared" si="96"/>
        <v>0</v>
      </c>
      <c r="AQ68" s="54">
        <f t="shared" si="96"/>
        <v>0</v>
      </c>
      <c r="AR68" s="54">
        <f t="shared" si="96"/>
        <v>0</v>
      </c>
      <c r="AS68" s="54">
        <f t="shared" si="96"/>
        <v>0</v>
      </c>
      <c r="AT68" s="54">
        <f t="shared" si="96"/>
        <v>0</v>
      </c>
      <c r="AU68" s="54">
        <f t="shared" si="96"/>
        <v>0</v>
      </c>
      <c r="AV68" s="54">
        <f t="shared" si="96"/>
        <v>0</v>
      </c>
      <c r="AW68" s="54">
        <f t="shared" si="96"/>
        <v>0</v>
      </c>
      <c r="AX68" s="54">
        <f t="shared" si="96"/>
        <v>0</v>
      </c>
      <c r="AZ68" s="54">
        <f t="shared" ref="AZ68:BC75" si="97">IF(ISERROR(AZ58/AZ$55),0,AZ58/AZ$55)</f>
        <v>0</v>
      </c>
      <c r="BA68" s="54">
        <f t="shared" si="97"/>
        <v>0</v>
      </c>
      <c r="BB68" s="54">
        <f t="shared" si="97"/>
        <v>0</v>
      </c>
      <c r="BC68" s="54">
        <f t="shared" si="97"/>
        <v>0</v>
      </c>
      <c r="BD68" s="37"/>
      <c r="BE68" s="54">
        <f t="shared" ref="BE68:BH75" si="98">IF(ISERROR(BE58/BE$55),0,BE58/BE$55)</f>
        <v>0</v>
      </c>
      <c r="BF68" s="54">
        <f t="shared" si="98"/>
        <v>0</v>
      </c>
      <c r="BG68" s="54">
        <f t="shared" si="98"/>
        <v>0</v>
      </c>
      <c r="BH68" s="54">
        <f t="shared" si="98"/>
        <v>0</v>
      </c>
      <c r="BI68" s="54"/>
      <c r="BJ68" s="54">
        <f t="shared" ref="BJ68:BM75" si="99">IF(ISERROR(BJ58/BJ$55),0,BJ58/BJ$55)</f>
        <v>0</v>
      </c>
      <c r="BK68" s="54">
        <f t="shared" si="99"/>
        <v>0</v>
      </c>
      <c r="BL68" s="54">
        <f t="shared" si="99"/>
        <v>0</v>
      </c>
      <c r="BM68" s="54">
        <f t="shared" si="99"/>
        <v>0</v>
      </c>
      <c r="BN68" s="37"/>
      <c r="BO68" s="54">
        <f t="shared" ref="BO68:BQ75" si="100">IF(ISERROR(BO58/BO$55),0,BO58/BO$55)</f>
        <v>0</v>
      </c>
      <c r="BP68" s="54">
        <f t="shared" si="100"/>
        <v>0</v>
      </c>
      <c r="BQ68" s="54">
        <f t="shared" si="100"/>
        <v>0</v>
      </c>
      <c r="BR68" s="54"/>
    </row>
    <row r="69" spans="2:70" x14ac:dyDescent="0.35">
      <c r="B69" s="9" t="s">
        <v>18</v>
      </c>
      <c r="C69" s="54">
        <f t="shared" si="94"/>
        <v>0</v>
      </c>
      <c r="D69" s="54">
        <f t="shared" ref="D69:R69" si="101">IF(ISERROR(D59/D$55),0,D59/D$55)</f>
        <v>0</v>
      </c>
      <c r="E69" s="54">
        <f t="shared" si="101"/>
        <v>0</v>
      </c>
      <c r="F69" s="54">
        <f t="shared" si="101"/>
        <v>0</v>
      </c>
      <c r="G69" s="54">
        <f t="shared" si="101"/>
        <v>0</v>
      </c>
      <c r="H69" s="54">
        <f t="shared" si="101"/>
        <v>0</v>
      </c>
      <c r="I69" s="54">
        <f t="shared" si="101"/>
        <v>0</v>
      </c>
      <c r="J69" s="54">
        <f t="shared" si="101"/>
        <v>0</v>
      </c>
      <c r="K69" s="54">
        <f t="shared" si="101"/>
        <v>0</v>
      </c>
      <c r="L69" s="54">
        <f t="shared" si="101"/>
        <v>0</v>
      </c>
      <c r="M69" s="54">
        <f t="shared" si="101"/>
        <v>0</v>
      </c>
      <c r="N69" s="54">
        <f t="shared" si="101"/>
        <v>0</v>
      </c>
      <c r="O69" s="54">
        <f t="shared" si="101"/>
        <v>0</v>
      </c>
      <c r="P69" s="54">
        <f t="shared" si="101"/>
        <v>0</v>
      </c>
      <c r="Q69" s="54">
        <f t="shared" si="101"/>
        <v>0</v>
      </c>
      <c r="R69" s="54">
        <f t="shared" si="101"/>
        <v>0</v>
      </c>
      <c r="S69" s="54">
        <f t="shared" si="95"/>
        <v>0</v>
      </c>
      <c r="T69" s="54">
        <f t="shared" si="95"/>
        <v>0</v>
      </c>
      <c r="U69" s="54">
        <f t="shared" si="95"/>
        <v>0</v>
      </c>
      <c r="V69" s="54">
        <f t="shared" si="95"/>
        <v>0</v>
      </c>
      <c r="W69" s="54">
        <f t="shared" si="95"/>
        <v>0.62400688383401259</v>
      </c>
      <c r="X69" s="54">
        <f t="shared" si="95"/>
        <v>0.55981762788025713</v>
      </c>
      <c r="Y69" s="54">
        <f t="shared" si="95"/>
        <v>0.56200022872340949</v>
      </c>
      <c r="Z69" s="54">
        <f t="shared" si="95"/>
        <v>0.58933781558138343</v>
      </c>
      <c r="AA69" s="54">
        <f t="shared" si="95"/>
        <v>0.55903308610021607</v>
      </c>
      <c r="AB69" s="54">
        <f t="shared" si="95"/>
        <v>0.56860343286573767</v>
      </c>
      <c r="AC69" s="54">
        <f t="shared" si="95"/>
        <v>0.57830707978964946</v>
      </c>
      <c r="AD69" s="54">
        <f t="shared" si="95"/>
        <v>0.59647711358736066</v>
      </c>
      <c r="AE69" s="54">
        <f t="shared" si="95"/>
        <v>0.61830547087412546</v>
      </c>
      <c r="AF69" s="54">
        <f t="shared" si="95"/>
        <v>0.63381007524775634</v>
      </c>
      <c r="AG69" s="54">
        <f t="shared" si="95"/>
        <v>0.64308172113480522</v>
      </c>
      <c r="AH69" s="54">
        <f t="shared" si="95"/>
        <v>0.57553775999765844</v>
      </c>
      <c r="AI69" s="54">
        <f t="shared" si="95"/>
        <v>0.60007360584261005</v>
      </c>
      <c r="AJ69" s="54">
        <f t="shared" si="95"/>
        <v>0.57509345761371311</v>
      </c>
      <c r="AK69" s="54">
        <f t="shared" si="95"/>
        <v>0.50259995429273741</v>
      </c>
      <c r="AL69" s="54">
        <f t="shared" si="95"/>
        <v>0.56251903527161728</v>
      </c>
      <c r="AM69" s="54">
        <f t="shared" si="96"/>
        <v>0.58897278005162457</v>
      </c>
      <c r="AN69" s="54">
        <f t="shared" si="96"/>
        <v>0.57173662081445953</v>
      </c>
      <c r="AO69" s="54">
        <f t="shared" si="96"/>
        <v>0.57166442187197486</v>
      </c>
      <c r="AP69" s="54">
        <f t="shared" si="96"/>
        <v>0.60754989054934516</v>
      </c>
      <c r="AQ69" s="54">
        <f t="shared" si="96"/>
        <v>0.88468926119622548</v>
      </c>
      <c r="AR69" s="54">
        <f t="shared" si="96"/>
        <v>0.88616392999592442</v>
      </c>
      <c r="AS69" s="54">
        <f t="shared" si="96"/>
        <v>0</v>
      </c>
      <c r="AT69" s="54">
        <f t="shared" si="96"/>
        <v>0</v>
      </c>
      <c r="AU69" s="54">
        <f t="shared" si="96"/>
        <v>0</v>
      </c>
      <c r="AV69" s="54">
        <f t="shared" si="96"/>
        <v>0</v>
      </c>
      <c r="AW69" s="54">
        <f t="shared" si="96"/>
        <v>0</v>
      </c>
      <c r="AX69" s="54">
        <f t="shared" si="96"/>
        <v>0</v>
      </c>
      <c r="AZ69" s="54">
        <f t="shared" si="97"/>
        <v>0</v>
      </c>
      <c r="BA69" s="54">
        <f t="shared" si="97"/>
        <v>0</v>
      </c>
      <c r="BB69" s="54">
        <f t="shared" si="97"/>
        <v>0</v>
      </c>
      <c r="BC69" s="54">
        <f t="shared" si="97"/>
        <v>0.57181236976944327</v>
      </c>
      <c r="BD69" s="37"/>
      <c r="BE69" s="54">
        <f t="shared" si="98"/>
        <v>0.56932076245596031</v>
      </c>
      <c r="BF69" s="54">
        <f t="shared" si="98"/>
        <v>0.61797591947036234</v>
      </c>
      <c r="BG69" s="54">
        <f t="shared" si="98"/>
        <v>0.60380528877681106</v>
      </c>
      <c r="BH69" s="54">
        <f t="shared" si="98"/>
        <v>0.54960727734127035</v>
      </c>
      <c r="BI69" s="54"/>
      <c r="BJ69" s="54">
        <f t="shared" si="99"/>
        <v>0.57780289569115151</v>
      </c>
      <c r="BK69" s="54">
        <f t="shared" si="99"/>
        <v>0.80370606874826822</v>
      </c>
      <c r="BL69" s="54">
        <f t="shared" si="99"/>
        <v>0</v>
      </c>
      <c r="BM69" s="54">
        <f t="shared" si="99"/>
        <v>0</v>
      </c>
      <c r="BN69" s="37"/>
      <c r="BO69" s="54">
        <f t="shared" si="100"/>
        <v>0.73837454335103525</v>
      </c>
      <c r="BP69" s="54">
        <f t="shared" si="100"/>
        <v>0.58143287584423342</v>
      </c>
      <c r="BQ69" s="54">
        <f t="shared" si="100"/>
        <v>0.65640699901528399</v>
      </c>
    </row>
    <row r="70" spans="2:70" x14ac:dyDescent="0.35">
      <c r="B70" s="10" t="s">
        <v>19</v>
      </c>
      <c r="C70" s="54">
        <f t="shared" si="94"/>
        <v>0</v>
      </c>
      <c r="D70" s="54">
        <f t="shared" si="95"/>
        <v>0</v>
      </c>
      <c r="E70" s="54">
        <f t="shared" si="95"/>
        <v>0</v>
      </c>
      <c r="F70" s="54">
        <f t="shared" si="95"/>
        <v>0</v>
      </c>
      <c r="G70" s="54">
        <f t="shared" si="95"/>
        <v>0</v>
      </c>
      <c r="H70" s="54">
        <f t="shared" si="95"/>
        <v>0</v>
      </c>
      <c r="I70" s="54">
        <f t="shared" si="95"/>
        <v>0</v>
      </c>
      <c r="J70" s="54">
        <f t="shared" si="95"/>
        <v>0</v>
      </c>
      <c r="K70" s="54">
        <f t="shared" si="95"/>
        <v>0</v>
      </c>
      <c r="L70" s="54">
        <f t="shared" si="95"/>
        <v>0</v>
      </c>
      <c r="M70" s="54">
        <f t="shared" si="95"/>
        <v>0</v>
      </c>
      <c r="N70" s="54">
        <f t="shared" si="95"/>
        <v>0</v>
      </c>
      <c r="O70" s="54">
        <f t="shared" si="95"/>
        <v>0</v>
      </c>
      <c r="P70" s="54">
        <f t="shared" si="95"/>
        <v>0</v>
      </c>
      <c r="Q70" s="54">
        <f t="shared" si="95"/>
        <v>0</v>
      </c>
      <c r="R70" s="54">
        <f t="shared" si="95"/>
        <v>0</v>
      </c>
      <c r="S70" s="54">
        <f t="shared" si="95"/>
        <v>0</v>
      </c>
      <c r="T70" s="54">
        <f t="shared" si="95"/>
        <v>0</v>
      </c>
      <c r="U70" s="54">
        <f t="shared" si="95"/>
        <v>0</v>
      </c>
      <c r="V70" s="54">
        <f t="shared" si="95"/>
        <v>0</v>
      </c>
      <c r="W70" s="54">
        <f t="shared" si="95"/>
        <v>1.1908199114101662E-2</v>
      </c>
      <c r="X70" s="54">
        <f t="shared" si="95"/>
        <v>8.8588721149217859E-3</v>
      </c>
      <c r="Y70" s="54">
        <f t="shared" si="95"/>
        <v>9.6165815132201356E-3</v>
      </c>
      <c r="Z70" s="54">
        <f t="shared" si="95"/>
        <v>1.0759953647460267E-2</v>
      </c>
      <c r="AA70" s="54">
        <f t="shared" si="95"/>
        <v>9.8375355911030221E-3</v>
      </c>
      <c r="AB70" s="54">
        <f t="shared" si="95"/>
        <v>1.0338054727631808E-2</v>
      </c>
      <c r="AC70" s="54">
        <f t="shared" si="95"/>
        <v>1.1186053657511255E-2</v>
      </c>
      <c r="AD70" s="54">
        <f t="shared" si="95"/>
        <v>4.6017116413554901E-3</v>
      </c>
      <c r="AE70" s="54">
        <f t="shared" si="95"/>
        <v>0</v>
      </c>
      <c r="AF70" s="54">
        <f t="shared" si="95"/>
        <v>1.4330967197487613E-4</v>
      </c>
      <c r="AG70" s="54">
        <f t="shared" si="95"/>
        <v>3.193105000779909E-3</v>
      </c>
      <c r="AH70" s="54">
        <f t="shared" si="95"/>
        <v>0</v>
      </c>
      <c r="AI70" s="54">
        <f t="shared" si="95"/>
        <v>0</v>
      </c>
      <c r="AJ70" s="54">
        <f t="shared" si="95"/>
        <v>2.3382135302680827E-2</v>
      </c>
      <c r="AK70" s="54">
        <f t="shared" si="95"/>
        <v>2.644217381202978E-2</v>
      </c>
      <c r="AL70" s="54">
        <f t="shared" si="95"/>
        <v>1.911914475677046E-2</v>
      </c>
      <c r="AM70" s="54">
        <f t="shared" si="96"/>
        <v>2.1861559274744032E-2</v>
      </c>
      <c r="AN70" s="54">
        <f t="shared" si="96"/>
        <v>2.3757010914253095E-2</v>
      </c>
      <c r="AO70" s="54">
        <f t="shared" si="96"/>
        <v>1.8484177074997117E-2</v>
      </c>
      <c r="AP70" s="54">
        <f t="shared" si="96"/>
        <v>1.2761642607681935E-3</v>
      </c>
      <c r="AQ70" s="54">
        <f t="shared" si="96"/>
        <v>3.2575706068383852E-4</v>
      </c>
      <c r="AR70" s="54">
        <f t="shared" si="96"/>
        <v>1.8687255894706516E-4</v>
      </c>
      <c r="AS70" s="54">
        <f t="shared" si="96"/>
        <v>0</v>
      </c>
      <c r="AT70" s="54">
        <f t="shared" si="96"/>
        <v>0</v>
      </c>
      <c r="AU70" s="54">
        <f t="shared" si="96"/>
        <v>0</v>
      </c>
      <c r="AV70" s="54">
        <f t="shared" si="96"/>
        <v>0</v>
      </c>
      <c r="AW70" s="54">
        <f t="shared" si="96"/>
        <v>0</v>
      </c>
      <c r="AX70" s="54">
        <f t="shared" si="96"/>
        <v>0</v>
      </c>
      <c r="AZ70" s="54">
        <f t="shared" si="97"/>
        <v>0</v>
      </c>
      <c r="BA70" s="54">
        <f t="shared" si="97"/>
        <v>0</v>
      </c>
      <c r="BB70" s="54">
        <f t="shared" si="97"/>
        <v>0</v>
      </c>
      <c r="BC70" s="54">
        <f t="shared" si="97"/>
        <v>9.8142145793028521E-3</v>
      </c>
      <c r="BD70" s="37"/>
      <c r="BE70" s="54">
        <f t="shared" si="98"/>
        <v>1.050462469670144E-2</v>
      </c>
      <c r="BF70" s="54">
        <f t="shared" si="98"/>
        <v>1.3740701619796042E-3</v>
      </c>
      <c r="BG70" s="54">
        <f t="shared" si="98"/>
        <v>9.1693864743222313E-4</v>
      </c>
      <c r="BH70" s="54">
        <f t="shared" si="98"/>
        <v>2.2483335352915888E-2</v>
      </c>
      <c r="BI70" s="54"/>
      <c r="BJ70" s="54">
        <f t="shared" si="99"/>
        <v>2.1321784223074899E-2</v>
      </c>
      <c r="BK70" s="54">
        <f t="shared" si="99"/>
        <v>5.5114921617288636E-4</v>
      </c>
      <c r="BL70" s="54">
        <f t="shared" si="99"/>
        <v>0</v>
      </c>
      <c r="BM70" s="54">
        <f t="shared" si="99"/>
        <v>0</v>
      </c>
      <c r="BN70" s="37"/>
      <c r="BO70" s="54">
        <f t="shared" si="100"/>
        <v>1.2992794141919927E-2</v>
      </c>
      <c r="BP70" s="54">
        <f t="shared" si="100"/>
        <v>1.0421367298440176E-2</v>
      </c>
      <c r="BQ70" s="54">
        <f t="shared" si="100"/>
        <v>1.4094541160944151E-2</v>
      </c>
    </row>
    <row r="71" spans="2:70" x14ac:dyDescent="0.35">
      <c r="B71" s="17" t="s">
        <v>20</v>
      </c>
      <c r="C71" s="54">
        <f t="shared" si="94"/>
        <v>0</v>
      </c>
      <c r="D71" s="54">
        <f t="shared" si="95"/>
        <v>0</v>
      </c>
      <c r="E71" s="54">
        <f t="shared" si="95"/>
        <v>0</v>
      </c>
      <c r="F71" s="54">
        <f t="shared" si="95"/>
        <v>0</v>
      </c>
      <c r="G71" s="54">
        <f t="shared" si="95"/>
        <v>0</v>
      </c>
      <c r="H71" s="54">
        <f t="shared" si="95"/>
        <v>0</v>
      </c>
      <c r="I71" s="54">
        <f t="shared" si="95"/>
        <v>0</v>
      </c>
      <c r="J71" s="54">
        <f t="shared" si="95"/>
        <v>0</v>
      </c>
      <c r="K71" s="54">
        <f t="shared" si="95"/>
        <v>0</v>
      </c>
      <c r="L71" s="54">
        <f t="shared" si="95"/>
        <v>0</v>
      </c>
      <c r="M71" s="54">
        <f t="shared" si="95"/>
        <v>0</v>
      </c>
      <c r="N71" s="54">
        <f t="shared" si="95"/>
        <v>0</v>
      </c>
      <c r="O71" s="54">
        <f t="shared" si="95"/>
        <v>0</v>
      </c>
      <c r="P71" s="54">
        <f t="shared" si="95"/>
        <v>0</v>
      </c>
      <c r="Q71" s="54">
        <f t="shared" si="95"/>
        <v>0</v>
      </c>
      <c r="R71" s="54">
        <f t="shared" si="95"/>
        <v>0</v>
      </c>
      <c r="S71" s="54">
        <f t="shared" si="95"/>
        <v>0</v>
      </c>
      <c r="T71" s="54">
        <f t="shared" si="95"/>
        <v>0</v>
      </c>
      <c r="U71" s="54">
        <f t="shared" si="95"/>
        <v>0</v>
      </c>
      <c r="V71" s="54">
        <f t="shared" si="95"/>
        <v>0</v>
      </c>
      <c r="W71" s="54">
        <f t="shared" si="95"/>
        <v>0</v>
      </c>
      <c r="X71" s="54">
        <f t="shared" si="95"/>
        <v>0</v>
      </c>
      <c r="Y71" s="54">
        <f t="shared" si="95"/>
        <v>0</v>
      </c>
      <c r="Z71" s="54">
        <f t="shared" si="95"/>
        <v>0</v>
      </c>
      <c r="AA71" s="54">
        <f t="shared" si="95"/>
        <v>0</v>
      </c>
      <c r="AB71" s="54">
        <f t="shared" si="95"/>
        <v>0</v>
      </c>
      <c r="AC71" s="54">
        <f t="shared" si="95"/>
        <v>0</v>
      </c>
      <c r="AD71" s="54">
        <f t="shared" si="95"/>
        <v>0</v>
      </c>
      <c r="AE71" s="54">
        <f t="shared" si="95"/>
        <v>0</v>
      </c>
      <c r="AF71" s="54">
        <f t="shared" si="95"/>
        <v>0</v>
      </c>
      <c r="AG71" s="54">
        <f t="shared" si="95"/>
        <v>0</v>
      </c>
      <c r="AH71" s="54">
        <f t="shared" si="95"/>
        <v>0</v>
      </c>
      <c r="AI71" s="54">
        <f t="shared" si="95"/>
        <v>0</v>
      </c>
      <c r="AJ71" s="54">
        <f t="shared" si="95"/>
        <v>0</v>
      </c>
      <c r="AK71" s="54">
        <f t="shared" si="95"/>
        <v>0</v>
      </c>
      <c r="AL71" s="54">
        <f t="shared" si="95"/>
        <v>0</v>
      </c>
      <c r="AM71" s="54">
        <f t="shared" si="96"/>
        <v>0</v>
      </c>
      <c r="AN71" s="54">
        <f t="shared" si="96"/>
        <v>0</v>
      </c>
      <c r="AO71" s="54">
        <f t="shared" si="96"/>
        <v>0</v>
      </c>
      <c r="AP71" s="54">
        <f t="shared" si="96"/>
        <v>0</v>
      </c>
      <c r="AQ71" s="54">
        <f t="shared" si="96"/>
        <v>0</v>
      </c>
      <c r="AR71" s="54">
        <f t="shared" si="96"/>
        <v>0</v>
      </c>
      <c r="AS71" s="54">
        <f t="shared" si="96"/>
        <v>0</v>
      </c>
      <c r="AT71" s="54">
        <f t="shared" si="96"/>
        <v>0</v>
      </c>
      <c r="AU71" s="54">
        <f t="shared" si="96"/>
        <v>0</v>
      </c>
      <c r="AV71" s="54">
        <f t="shared" si="96"/>
        <v>0</v>
      </c>
      <c r="AW71" s="54">
        <f t="shared" si="96"/>
        <v>0</v>
      </c>
      <c r="AX71" s="54">
        <f t="shared" si="96"/>
        <v>0</v>
      </c>
      <c r="AZ71" s="54">
        <f t="shared" si="97"/>
        <v>0</v>
      </c>
      <c r="BA71" s="54">
        <f t="shared" si="97"/>
        <v>0</v>
      </c>
      <c r="BB71" s="54">
        <f t="shared" si="97"/>
        <v>0</v>
      </c>
      <c r="BC71" s="54">
        <f t="shared" si="97"/>
        <v>0</v>
      </c>
      <c r="BD71" s="37"/>
      <c r="BE71" s="54">
        <f t="shared" si="98"/>
        <v>0</v>
      </c>
      <c r="BF71" s="54">
        <f t="shared" si="98"/>
        <v>0</v>
      </c>
      <c r="BG71" s="54">
        <f t="shared" si="98"/>
        <v>0</v>
      </c>
      <c r="BH71" s="54">
        <f t="shared" si="98"/>
        <v>0</v>
      </c>
      <c r="BI71" s="54"/>
      <c r="BJ71" s="54">
        <f t="shared" si="99"/>
        <v>0</v>
      </c>
      <c r="BK71" s="54">
        <f t="shared" si="99"/>
        <v>0</v>
      </c>
      <c r="BL71" s="54">
        <f t="shared" si="99"/>
        <v>0</v>
      </c>
      <c r="BM71" s="54">
        <f t="shared" si="99"/>
        <v>0</v>
      </c>
      <c r="BN71" s="37"/>
      <c r="BO71" s="54">
        <f t="shared" si="100"/>
        <v>0</v>
      </c>
      <c r="BP71" s="54">
        <f t="shared" si="100"/>
        <v>0</v>
      </c>
      <c r="BQ71" s="54">
        <f t="shared" si="100"/>
        <v>0</v>
      </c>
    </row>
    <row r="72" spans="2:70" x14ac:dyDescent="0.35">
      <c r="B72" s="17" t="s">
        <v>21</v>
      </c>
      <c r="C72" s="54">
        <f t="shared" si="94"/>
        <v>0</v>
      </c>
      <c r="D72" s="54">
        <f t="shared" si="95"/>
        <v>0</v>
      </c>
      <c r="E72" s="54">
        <f t="shared" si="95"/>
        <v>0</v>
      </c>
      <c r="F72" s="54">
        <f t="shared" si="95"/>
        <v>0</v>
      </c>
      <c r="G72" s="54">
        <f t="shared" si="95"/>
        <v>0</v>
      </c>
      <c r="H72" s="54">
        <f t="shared" si="95"/>
        <v>0</v>
      </c>
      <c r="I72" s="54">
        <f t="shared" si="95"/>
        <v>0</v>
      </c>
      <c r="J72" s="54">
        <f t="shared" si="95"/>
        <v>0</v>
      </c>
      <c r="K72" s="54">
        <f t="shared" si="95"/>
        <v>0</v>
      </c>
      <c r="L72" s="54">
        <f t="shared" si="95"/>
        <v>0</v>
      </c>
      <c r="M72" s="54">
        <f t="shared" si="95"/>
        <v>0</v>
      </c>
      <c r="N72" s="54">
        <f t="shared" si="95"/>
        <v>0</v>
      </c>
      <c r="O72" s="54">
        <f t="shared" si="95"/>
        <v>0</v>
      </c>
      <c r="P72" s="54">
        <f t="shared" si="95"/>
        <v>0</v>
      </c>
      <c r="Q72" s="54">
        <f t="shared" si="95"/>
        <v>0</v>
      </c>
      <c r="R72" s="54">
        <f t="shared" si="95"/>
        <v>0</v>
      </c>
      <c r="S72" s="54">
        <f t="shared" si="95"/>
        <v>0</v>
      </c>
      <c r="T72" s="54">
        <f t="shared" si="95"/>
        <v>0</v>
      </c>
      <c r="U72" s="54">
        <f t="shared" si="95"/>
        <v>0</v>
      </c>
      <c r="V72" s="54">
        <f t="shared" si="95"/>
        <v>0</v>
      </c>
      <c r="W72" s="54">
        <f t="shared" si="95"/>
        <v>8.6216722479904709E-2</v>
      </c>
      <c r="X72" s="54">
        <f t="shared" si="95"/>
        <v>7.682174333570449E-2</v>
      </c>
      <c r="Y72" s="54">
        <f t="shared" si="95"/>
        <v>7.4059920781339855E-2</v>
      </c>
      <c r="Z72" s="54">
        <f t="shared" si="95"/>
        <v>7.3709509583894536E-2</v>
      </c>
      <c r="AA72" s="54">
        <f t="shared" si="95"/>
        <v>7.6056280566312653E-2</v>
      </c>
      <c r="AB72" s="54">
        <f t="shared" si="95"/>
        <v>7.4988447190742283E-2</v>
      </c>
      <c r="AC72" s="54">
        <f t="shared" si="95"/>
        <v>6.8223994002237845E-2</v>
      </c>
      <c r="AD72" s="54">
        <f t="shared" si="95"/>
        <v>6.5935229260372957E-2</v>
      </c>
      <c r="AE72" s="54">
        <f t="shared" si="95"/>
        <v>5.8956769429648254E-2</v>
      </c>
      <c r="AF72" s="54">
        <f t="shared" si="95"/>
        <v>6.0531347145248694E-2</v>
      </c>
      <c r="AG72" s="54">
        <f t="shared" si="95"/>
        <v>5.6732279477612682E-2</v>
      </c>
      <c r="AH72" s="54">
        <f t="shared" si="95"/>
        <v>0.1668296269538512</v>
      </c>
      <c r="AI72" s="54">
        <f t="shared" si="95"/>
        <v>0.14511353229042842</v>
      </c>
      <c r="AJ72" s="54">
        <f t="shared" si="95"/>
        <v>0.13966161247299599</v>
      </c>
      <c r="AK72" s="54">
        <f t="shared" si="95"/>
        <v>0.17757305060908787</v>
      </c>
      <c r="AL72" s="54">
        <f t="shared" si="95"/>
        <v>0.18628363848103768</v>
      </c>
      <c r="AM72" s="54">
        <f t="shared" si="96"/>
        <v>0.17229246424445452</v>
      </c>
      <c r="AN72" s="54">
        <f t="shared" si="96"/>
        <v>0.15942718031333811</v>
      </c>
      <c r="AO72" s="54">
        <f t="shared" si="96"/>
        <v>0.14745091135546209</v>
      </c>
      <c r="AP72" s="54">
        <f t="shared" si="96"/>
        <v>0.39117394518988674</v>
      </c>
      <c r="AQ72" s="54">
        <f t="shared" si="96"/>
        <v>0.1149849817430906</v>
      </c>
      <c r="AR72" s="54">
        <f t="shared" si="96"/>
        <v>0.11364919744512846</v>
      </c>
      <c r="AS72" s="54">
        <f t="shared" si="96"/>
        <v>0</v>
      </c>
      <c r="AT72" s="54">
        <f t="shared" si="96"/>
        <v>0</v>
      </c>
      <c r="AU72" s="54">
        <f t="shared" si="96"/>
        <v>0</v>
      </c>
      <c r="AV72" s="54">
        <f t="shared" si="96"/>
        <v>0</v>
      </c>
      <c r="AW72" s="54">
        <f t="shared" si="96"/>
        <v>0</v>
      </c>
      <c r="AX72" s="54">
        <f t="shared" si="96"/>
        <v>0</v>
      </c>
      <c r="AZ72" s="54">
        <f t="shared" si="97"/>
        <v>0</v>
      </c>
      <c r="BA72" s="54">
        <f t="shared" si="97"/>
        <v>0</v>
      </c>
      <c r="BB72" s="54">
        <f t="shared" si="97"/>
        <v>0</v>
      </c>
      <c r="BC72" s="54">
        <f t="shared" si="97"/>
        <v>7.4806912815142304E-2</v>
      </c>
      <c r="BD72" s="37"/>
      <c r="BE72" s="54">
        <f t="shared" si="98"/>
        <v>7.2754998820214564E-2</v>
      </c>
      <c r="BF72" s="54">
        <f t="shared" si="98"/>
        <v>6.1559504618424341E-2</v>
      </c>
      <c r="BG72" s="54">
        <f t="shared" si="98"/>
        <v>0.12736192152984374</v>
      </c>
      <c r="BH72" s="54">
        <f t="shared" si="98"/>
        <v>0.16948532108125322</v>
      </c>
      <c r="BI72" s="54"/>
      <c r="BJ72" s="54">
        <f t="shared" si="99"/>
        <v>0.15996324334674811</v>
      </c>
      <c r="BK72" s="54">
        <f t="shared" si="99"/>
        <v>0.19574278203555884</v>
      </c>
      <c r="BL72" s="54">
        <f t="shared" si="99"/>
        <v>0</v>
      </c>
      <c r="BM72" s="54">
        <f t="shared" si="99"/>
        <v>0</v>
      </c>
      <c r="BN72" s="37"/>
      <c r="BO72" s="54">
        <f t="shared" si="100"/>
        <v>9.7820192103185766E-2</v>
      </c>
      <c r="BP72" s="54">
        <f t="shared" si="100"/>
        <v>0.12425571773538507</v>
      </c>
      <c r="BQ72" s="54">
        <f t="shared" si="100"/>
        <v>0.17241290714706131</v>
      </c>
    </row>
    <row r="73" spans="2:70" x14ac:dyDescent="0.35">
      <c r="B73" s="17" t="s">
        <v>22</v>
      </c>
      <c r="C73" s="54">
        <f t="shared" si="94"/>
        <v>0</v>
      </c>
      <c r="D73" s="54">
        <f t="shared" si="95"/>
        <v>0</v>
      </c>
      <c r="E73" s="54">
        <f t="shared" si="95"/>
        <v>0</v>
      </c>
      <c r="F73" s="54">
        <f t="shared" si="95"/>
        <v>0</v>
      </c>
      <c r="G73" s="54">
        <f t="shared" si="95"/>
        <v>0</v>
      </c>
      <c r="H73" s="54">
        <f t="shared" si="95"/>
        <v>0</v>
      </c>
      <c r="I73" s="54">
        <f t="shared" si="95"/>
        <v>0</v>
      </c>
      <c r="J73" s="54">
        <f t="shared" si="95"/>
        <v>0</v>
      </c>
      <c r="K73" s="54">
        <f t="shared" si="95"/>
        <v>0</v>
      </c>
      <c r="L73" s="54">
        <f t="shared" si="95"/>
        <v>0</v>
      </c>
      <c r="M73" s="54">
        <f t="shared" si="95"/>
        <v>0</v>
      </c>
      <c r="N73" s="54">
        <f t="shared" si="95"/>
        <v>0</v>
      </c>
      <c r="O73" s="54">
        <f t="shared" si="95"/>
        <v>0</v>
      </c>
      <c r="P73" s="54">
        <f t="shared" si="95"/>
        <v>0</v>
      </c>
      <c r="Q73" s="54">
        <f t="shared" si="95"/>
        <v>0</v>
      </c>
      <c r="R73" s="54">
        <f t="shared" si="95"/>
        <v>0</v>
      </c>
      <c r="S73" s="54">
        <f t="shared" si="95"/>
        <v>0</v>
      </c>
      <c r="T73" s="54">
        <f t="shared" si="95"/>
        <v>0</v>
      </c>
      <c r="U73" s="54">
        <f t="shared" si="95"/>
        <v>0</v>
      </c>
      <c r="V73" s="54">
        <f t="shared" si="95"/>
        <v>0</v>
      </c>
      <c r="W73" s="54">
        <f t="shared" si="95"/>
        <v>0.25484288698908614</v>
      </c>
      <c r="X73" s="54">
        <f t="shared" si="95"/>
        <v>0.32768292332452442</v>
      </c>
      <c r="Y73" s="54">
        <f t="shared" si="95"/>
        <v>0.33959650349364495</v>
      </c>
      <c r="Z73" s="54">
        <f t="shared" si="95"/>
        <v>0.32122184906703438</v>
      </c>
      <c r="AA73" s="54">
        <f t="shared" si="95"/>
        <v>0.3506892270123399</v>
      </c>
      <c r="AB73" s="54">
        <f t="shared" si="95"/>
        <v>0.34361202009361319</v>
      </c>
      <c r="AC73" s="54">
        <f t="shared" si="95"/>
        <v>0.3388481270941639</v>
      </c>
      <c r="AD73" s="54">
        <f t="shared" si="95"/>
        <v>0.3296260386246182</v>
      </c>
      <c r="AE73" s="54">
        <f t="shared" si="95"/>
        <v>0.32021556380740207</v>
      </c>
      <c r="AF73" s="54">
        <f t="shared" si="95"/>
        <v>0.30515017042460862</v>
      </c>
      <c r="AG73" s="54">
        <f t="shared" si="95"/>
        <v>0.29574304816475289</v>
      </c>
      <c r="AH73" s="54">
        <f t="shared" si="95"/>
        <v>0.25763261304849022</v>
      </c>
      <c r="AI73" s="54">
        <f t="shared" si="95"/>
        <v>0.25481286186696145</v>
      </c>
      <c r="AJ73" s="54">
        <f t="shared" si="95"/>
        <v>0.26186279461061007</v>
      </c>
      <c r="AK73" s="54">
        <f t="shared" si="95"/>
        <v>0.29338482128614496</v>
      </c>
      <c r="AL73" s="54">
        <f t="shared" si="95"/>
        <v>0.23207818149057449</v>
      </c>
      <c r="AM73" s="54">
        <f t="shared" si="96"/>
        <v>0.21687319642917688</v>
      </c>
      <c r="AN73" s="54">
        <f t="shared" si="96"/>
        <v>0.24507918795794922</v>
      </c>
      <c r="AO73" s="54">
        <f t="shared" si="96"/>
        <v>0.26240048969756591</v>
      </c>
      <c r="AP73" s="54">
        <f t="shared" si="96"/>
        <v>0</v>
      </c>
      <c r="AQ73" s="54">
        <f t="shared" si="96"/>
        <v>0</v>
      </c>
      <c r="AR73" s="54">
        <f t="shared" si="96"/>
        <v>0</v>
      </c>
      <c r="AS73" s="54">
        <f t="shared" si="96"/>
        <v>0</v>
      </c>
      <c r="AT73" s="54">
        <f t="shared" si="96"/>
        <v>0</v>
      </c>
      <c r="AU73" s="54">
        <f t="shared" si="96"/>
        <v>0</v>
      </c>
      <c r="AV73" s="54">
        <f t="shared" si="96"/>
        <v>0</v>
      </c>
      <c r="AW73" s="54">
        <f t="shared" si="96"/>
        <v>0</v>
      </c>
      <c r="AX73" s="54">
        <f t="shared" si="96"/>
        <v>0</v>
      </c>
      <c r="AZ73" s="54">
        <f t="shared" si="97"/>
        <v>0</v>
      </c>
      <c r="BA73" s="54">
        <f t="shared" si="97"/>
        <v>0</v>
      </c>
      <c r="BB73" s="54">
        <f t="shared" si="97"/>
        <v>0</v>
      </c>
      <c r="BC73" s="54">
        <f t="shared" si="97"/>
        <v>0.328729711911182</v>
      </c>
      <c r="BD73" s="37"/>
      <c r="BE73" s="54">
        <f t="shared" si="98"/>
        <v>0.34399567763325833</v>
      </c>
      <c r="BF73" s="54">
        <f t="shared" si="98"/>
        <v>0.31715294977692143</v>
      </c>
      <c r="BG73" s="54">
        <f t="shared" si="98"/>
        <v>0.26755694261538393</v>
      </c>
      <c r="BH73" s="54">
        <f t="shared" si="98"/>
        <v>0.25842406622456038</v>
      </c>
      <c r="BI73" s="54"/>
      <c r="BJ73" s="54">
        <f t="shared" si="99"/>
        <v>0.24091207673902545</v>
      </c>
      <c r="BK73" s="54">
        <f t="shared" si="99"/>
        <v>0</v>
      </c>
      <c r="BL73" s="54">
        <f t="shared" si="99"/>
        <v>0</v>
      </c>
      <c r="BM73" s="54">
        <f t="shared" si="99"/>
        <v>0</v>
      </c>
      <c r="BN73" s="37"/>
      <c r="BO73" s="54">
        <f t="shared" si="100"/>
        <v>0.39675329671189269</v>
      </c>
      <c r="BP73" s="54">
        <f t="shared" si="100"/>
        <v>0.2829855743397231</v>
      </c>
      <c r="BQ73" s="54">
        <f t="shared" si="100"/>
        <v>0.15708555267671051</v>
      </c>
    </row>
    <row r="74" spans="2:70" x14ac:dyDescent="0.35">
      <c r="B74" s="17" t="s">
        <v>23</v>
      </c>
      <c r="C74" s="54">
        <f t="shared" si="94"/>
        <v>0</v>
      </c>
      <c r="D74" s="54">
        <f t="shared" si="95"/>
        <v>0</v>
      </c>
      <c r="E74" s="54">
        <f t="shared" si="95"/>
        <v>0</v>
      </c>
      <c r="F74" s="54">
        <f t="shared" si="95"/>
        <v>0</v>
      </c>
      <c r="G74" s="54">
        <f t="shared" si="95"/>
        <v>0</v>
      </c>
      <c r="H74" s="54">
        <f t="shared" si="95"/>
        <v>0</v>
      </c>
      <c r="I74" s="54">
        <f t="shared" si="95"/>
        <v>0</v>
      </c>
      <c r="J74" s="54">
        <f t="shared" si="95"/>
        <v>0</v>
      </c>
      <c r="K74" s="54">
        <f t="shared" si="95"/>
        <v>0</v>
      </c>
      <c r="L74" s="54">
        <f t="shared" si="95"/>
        <v>0</v>
      </c>
      <c r="M74" s="54">
        <f t="shared" si="95"/>
        <v>0</v>
      </c>
      <c r="N74" s="54">
        <f t="shared" si="95"/>
        <v>0</v>
      </c>
      <c r="O74" s="54">
        <f t="shared" si="95"/>
        <v>0</v>
      </c>
      <c r="P74" s="54">
        <f t="shared" si="95"/>
        <v>0</v>
      </c>
      <c r="Q74" s="54">
        <f t="shared" si="95"/>
        <v>0</v>
      </c>
      <c r="R74" s="54">
        <f t="shared" si="95"/>
        <v>0</v>
      </c>
      <c r="S74" s="54">
        <f t="shared" si="95"/>
        <v>0</v>
      </c>
      <c r="T74" s="54">
        <f t="shared" si="95"/>
        <v>0</v>
      </c>
      <c r="U74" s="54">
        <f t="shared" si="95"/>
        <v>0</v>
      </c>
      <c r="V74" s="54">
        <f t="shared" si="95"/>
        <v>0</v>
      </c>
      <c r="W74" s="54">
        <f t="shared" si="95"/>
        <v>0</v>
      </c>
      <c r="X74" s="54">
        <f t="shared" si="95"/>
        <v>0</v>
      </c>
      <c r="Y74" s="54">
        <f t="shared" si="95"/>
        <v>0</v>
      </c>
      <c r="Z74" s="54">
        <f t="shared" si="95"/>
        <v>0</v>
      </c>
      <c r="AA74" s="54">
        <f t="shared" si="95"/>
        <v>0</v>
      </c>
      <c r="AB74" s="54">
        <f t="shared" si="95"/>
        <v>0</v>
      </c>
      <c r="AC74" s="54">
        <f t="shared" si="95"/>
        <v>0</v>
      </c>
      <c r="AD74" s="54">
        <f t="shared" si="95"/>
        <v>0</v>
      </c>
      <c r="AE74" s="54">
        <f t="shared" si="95"/>
        <v>0</v>
      </c>
      <c r="AF74" s="54">
        <f t="shared" si="95"/>
        <v>0</v>
      </c>
      <c r="AG74" s="54">
        <f t="shared" si="95"/>
        <v>0</v>
      </c>
      <c r="AH74" s="54">
        <f t="shared" si="95"/>
        <v>0</v>
      </c>
      <c r="AI74" s="54">
        <f t="shared" si="95"/>
        <v>0</v>
      </c>
      <c r="AJ74" s="54">
        <f t="shared" si="95"/>
        <v>0</v>
      </c>
      <c r="AK74" s="54">
        <f t="shared" si="95"/>
        <v>0</v>
      </c>
      <c r="AL74" s="54">
        <f t="shared" si="95"/>
        <v>0</v>
      </c>
      <c r="AM74" s="54">
        <f t="shared" si="96"/>
        <v>0</v>
      </c>
      <c r="AN74" s="54">
        <f t="shared" si="96"/>
        <v>0</v>
      </c>
      <c r="AO74" s="54">
        <f t="shared" si="96"/>
        <v>0</v>
      </c>
      <c r="AP74" s="54">
        <f t="shared" si="96"/>
        <v>0</v>
      </c>
      <c r="AQ74" s="54">
        <f t="shared" si="96"/>
        <v>0</v>
      </c>
      <c r="AR74" s="54">
        <f t="shared" si="96"/>
        <v>0</v>
      </c>
      <c r="AS74" s="54">
        <f t="shared" si="96"/>
        <v>0</v>
      </c>
      <c r="AT74" s="54">
        <f t="shared" si="96"/>
        <v>0</v>
      </c>
      <c r="AU74" s="54">
        <f t="shared" si="96"/>
        <v>0</v>
      </c>
      <c r="AV74" s="54">
        <f t="shared" si="96"/>
        <v>0</v>
      </c>
      <c r="AW74" s="54">
        <f t="shared" si="96"/>
        <v>0</v>
      </c>
      <c r="AX74" s="54">
        <f t="shared" si="96"/>
        <v>0</v>
      </c>
      <c r="AZ74" s="54">
        <f t="shared" si="97"/>
        <v>0</v>
      </c>
      <c r="BA74" s="54">
        <f t="shared" si="97"/>
        <v>0</v>
      </c>
      <c r="BB74" s="54">
        <f t="shared" si="97"/>
        <v>0</v>
      </c>
      <c r="BC74" s="54">
        <f t="shared" si="97"/>
        <v>0</v>
      </c>
      <c r="BD74" s="37"/>
      <c r="BE74" s="54">
        <f t="shared" si="98"/>
        <v>0</v>
      </c>
      <c r="BF74" s="54">
        <f t="shared" si="98"/>
        <v>0</v>
      </c>
      <c r="BG74" s="54">
        <f t="shared" si="98"/>
        <v>0</v>
      </c>
      <c r="BH74" s="54">
        <f t="shared" si="98"/>
        <v>0</v>
      </c>
      <c r="BI74" s="54"/>
      <c r="BJ74" s="54">
        <f t="shared" si="99"/>
        <v>0</v>
      </c>
      <c r="BK74" s="54">
        <f t="shared" si="99"/>
        <v>0</v>
      </c>
      <c r="BL74" s="54">
        <f t="shared" si="99"/>
        <v>0</v>
      </c>
      <c r="BM74" s="54">
        <f t="shared" si="99"/>
        <v>0</v>
      </c>
      <c r="BN74" s="37"/>
      <c r="BO74" s="54">
        <f t="shared" si="100"/>
        <v>0</v>
      </c>
      <c r="BP74" s="54">
        <f t="shared" si="100"/>
        <v>0</v>
      </c>
      <c r="BQ74" s="54">
        <f t="shared" si="100"/>
        <v>0</v>
      </c>
    </row>
    <row r="75" spans="2:70" x14ac:dyDescent="0.35">
      <c r="B75" s="17" t="s">
        <v>24</v>
      </c>
      <c r="C75" s="54">
        <f t="shared" si="94"/>
        <v>0</v>
      </c>
      <c r="D75" s="54">
        <f t="shared" si="95"/>
        <v>0</v>
      </c>
      <c r="E75" s="54">
        <f t="shared" si="95"/>
        <v>0</v>
      </c>
      <c r="F75" s="54">
        <f t="shared" si="95"/>
        <v>0</v>
      </c>
      <c r="G75" s="54">
        <f t="shared" si="95"/>
        <v>0</v>
      </c>
      <c r="H75" s="54">
        <f t="shared" si="95"/>
        <v>0</v>
      </c>
      <c r="I75" s="54">
        <f t="shared" si="95"/>
        <v>0</v>
      </c>
      <c r="J75" s="54">
        <f t="shared" si="95"/>
        <v>0</v>
      </c>
      <c r="K75" s="54">
        <f t="shared" si="95"/>
        <v>0</v>
      </c>
      <c r="L75" s="54">
        <f t="shared" si="95"/>
        <v>0</v>
      </c>
      <c r="M75" s="54">
        <f t="shared" si="95"/>
        <v>0</v>
      </c>
      <c r="N75" s="54">
        <f t="shared" si="95"/>
        <v>0</v>
      </c>
      <c r="O75" s="54">
        <f t="shared" si="95"/>
        <v>0</v>
      </c>
      <c r="P75" s="54">
        <f t="shared" si="95"/>
        <v>0</v>
      </c>
      <c r="Q75" s="54">
        <f t="shared" si="95"/>
        <v>0</v>
      </c>
      <c r="R75" s="54">
        <f t="shared" si="95"/>
        <v>0</v>
      </c>
      <c r="S75" s="54">
        <f t="shared" si="95"/>
        <v>0</v>
      </c>
      <c r="T75" s="54">
        <f t="shared" si="95"/>
        <v>0</v>
      </c>
      <c r="U75" s="54">
        <f t="shared" si="95"/>
        <v>0</v>
      </c>
      <c r="V75" s="54">
        <f t="shared" si="95"/>
        <v>0</v>
      </c>
      <c r="W75" s="54">
        <f t="shared" si="95"/>
        <v>2.3025307582894991E-2</v>
      </c>
      <c r="X75" s="54">
        <f t="shared" si="95"/>
        <v>2.6818833344592206E-2</v>
      </c>
      <c r="Y75" s="54">
        <f t="shared" si="95"/>
        <v>1.4726765488385606E-2</v>
      </c>
      <c r="Z75" s="54">
        <f t="shared" si="95"/>
        <v>4.9708721202274282E-3</v>
      </c>
      <c r="AA75" s="54">
        <f t="shared" si="95"/>
        <v>4.3838707300282017E-3</v>
      </c>
      <c r="AB75" s="54">
        <f t="shared" si="95"/>
        <v>2.4580451222749838E-3</v>
      </c>
      <c r="AC75" s="54">
        <f t="shared" ref="AC75:AL75" si="102">IF(ISERROR(AC65/AC$55),0,AC65/AC$55)</f>
        <v>3.434745456437612E-3</v>
      </c>
      <c r="AD75" s="54">
        <f t="shared" si="102"/>
        <v>3.3599068862927442E-3</v>
      </c>
      <c r="AE75" s="54">
        <f t="shared" si="102"/>
        <v>2.522195888824132E-3</v>
      </c>
      <c r="AF75" s="54">
        <f t="shared" si="102"/>
        <v>3.6509751041151318E-4</v>
      </c>
      <c r="AG75" s="54">
        <f t="shared" si="102"/>
        <v>1.2498462220493279E-3</v>
      </c>
      <c r="AH75" s="54">
        <f t="shared" si="102"/>
        <v>0</v>
      </c>
      <c r="AI75" s="54">
        <f t="shared" si="102"/>
        <v>0</v>
      </c>
      <c r="AJ75" s="54">
        <f t="shared" si="102"/>
        <v>0</v>
      </c>
      <c r="AK75" s="54">
        <f t="shared" si="102"/>
        <v>0</v>
      </c>
      <c r="AL75" s="54">
        <f t="shared" si="102"/>
        <v>0</v>
      </c>
      <c r="AM75" s="54">
        <f t="shared" ref="AM75:AX75" si="103">IF(ISERROR(AM65/AM$55),0,AM65/AM$55)</f>
        <v>0</v>
      </c>
      <c r="AN75" s="54">
        <f t="shared" si="103"/>
        <v>0</v>
      </c>
      <c r="AO75" s="54">
        <f t="shared" si="103"/>
        <v>0</v>
      </c>
      <c r="AP75" s="54">
        <f t="shared" si="103"/>
        <v>0</v>
      </c>
      <c r="AQ75" s="54">
        <f t="shared" si="103"/>
        <v>0</v>
      </c>
      <c r="AR75" s="54">
        <f t="shared" si="103"/>
        <v>0</v>
      </c>
      <c r="AS75" s="54">
        <f t="shared" si="103"/>
        <v>0</v>
      </c>
      <c r="AT75" s="54">
        <f t="shared" si="103"/>
        <v>0</v>
      </c>
      <c r="AU75" s="54">
        <f t="shared" si="103"/>
        <v>0</v>
      </c>
      <c r="AV75" s="54">
        <f t="shared" si="103"/>
        <v>0</v>
      </c>
      <c r="AW75" s="54">
        <f t="shared" si="103"/>
        <v>0</v>
      </c>
      <c r="AX75" s="54">
        <f t="shared" si="103"/>
        <v>0</v>
      </c>
      <c r="AZ75" s="54">
        <f t="shared" si="97"/>
        <v>0</v>
      </c>
      <c r="BA75" s="54">
        <f t="shared" si="97"/>
        <v>0</v>
      </c>
      <c r="BB75" s="54">
        <f t="shared" si="97"/>
        <v>0</v>
      </c>
      <c r="BC75" s="54">
        <f t="shared" si="97"/>
        <v>1.4836790924929521E-2</v>
      </c>
      <c r="BD75" s="37"/>
      <c r="BE75" s="54">
        <f t="shared" si="98"/>
        <v>3.4239363938651426E-3</v>
      </c>
      <c r="BF75" s="54">
        <f t="shared" si="98"/>
        <v>1.9375559723123455E-3</v>
      </c>
      <c r="BG75" s="54">
        <f t="shared" si="98"/>
        <v>3.5890843052898948E-4</v>
      </c>
      <c r="BH75" s="54">
        <f t="shared" si="98"/>
        <v>0</v>
      </c>
      <c r="BI75" s="54"/>
      <c r="BJ75" s="54">
        <f t="shared" si="99"/>
        <v>0</v>
      </c>
      <c r="BK75" s="54">
        <f t="shared" si="99"/>
        <v>0</v>
      </c>
      <c r="BL75" s="54">
        <f t="shared" si="99"/>
        <v>0</v>
      </c>
      <c r="BM75" s="54">
        <f t="shared" si="99"/>
        <v>0</v>
      </c>
      <c r="BN75" s="37"/>
      <c r="BO75" s="54">
        <f t="shared" si="100"/>
        <v>2.0982789274864164E-2</v>
      </c>
      <c r="BP75" s="54">
        <f t="shared" si="100"/>
        <v>9.0446478221800999E-4</v>
      </c>
      <c r="BQ75" s="54">
        <f t="shared" si="100"/>
        <v>0</v>
      </c>
    </row>
    <row r="78" spans="2:70" ht="15.5" x14ac:dyDescent="0.35">
      <c r="B78" s="56" t="s">
        <v>25</v>
      </c>
      <c r="C78" s="57">
        <f>IF(ISERROR(SUM(C58:C65)/C8),0,(SUM(SUM(C58:C65)/C8)))</f>
        <v>0</v>
      </c>
      <c r="D78" s="57">
        <f t="shared" ref="D78:AL78" si="104">IF(ISERROR(SUM(D58:D65)/D8),0,(SUM(SUM(D58:D65)/D8)))</f>
        <v>0</v>
      </c>
      <c r="E78" s="57">
        <f t="shared" si="104"/>
        <v>0</v>
      </c>
      <c r="F78" s="57">
        <f t="shared" si="104"/>
        <v>0</v>
      </c>
      <c r="G78" s="57">
        <f t="shared" si="104"/>
        <v>0</v>
      </c>
      <c r="H78" s="57">
        <f t="shared" si="104"/>
        <v>0</v>
      </c>
      <c r="I78" s="57">
        <f t="shared" si="104"/>
        <v>0</v>
      </c>
      <c r="J78" s="57">
        <f t="shared" si="104"/>
        <v>0</v>
      </c>
      <c r="K78" s="57">
        <f t="shared" si="104"/>
        <v>0</v>
      </c>
      <c r="L78" s="57">
        <f t="shared" si="104"/>
        <v>0</v>
      </c>
      <c r="M78" s="57">
        <f t="shared" si="104"/>
        <v>0</v>
      </c>
      <c r="N78" s="57">
        <f t="shared" si="104"/>
        <v>0</v>
      </c>
      <c r="O78" s="57">
        <f t="shared" si="104"/>
        <v>0</v>
      </c>
      <c r="P78" s="57">
        <f t="shared" si="104"/>
        <v>0</v>
      </c>
      <c r="Q78" s="57">
        <f t="shared" si="104"/>
        <v>0</v>
      </c>
      <c r="R78" s="57">
        <f t="shared" si="104"/>
        <v>0</v>
      </c>
      <c r="S78" s="57">
        <f t="shared" si="104"/>
        <v>0</v>
      </c>
      <c r="T78" s="57">
        <f t="shared" si="104"/>
        <v>0</v>
      </c>
      <c r="U78" s="57">
        <f t="shared" si="104"/>
        <v>0</v>
      </c>
      <c r="V78" s="57">
        <f t="shared" si="104"/>
        <v>0</v>
      </c>
      <c r="W78" s="57">
        <f t="shared" si="104"/>
        <v>467.00563973475045</v>
      </c>
      <c r="X78" s="57">
        <f t="shared" si="104"/>
        <v>580.16842269331642</v>
      </c>
      <c r="Y78" s="57">
        <f t="shared" si="104"/>
        <v>497.98374447919895</v>
      </c>
      <c r="Z78" s="57">
        <f t="shared" si="104"/>
        <v>608.03353677181701</v>
      </c>
      <c r="AA78" s="57">
        <f t="shared" si="104"/>
        <v>509.01332640912841</v>
      </c>
      <c r="AB78" s="57">
        <f t="shared" si="104"/>
        <v>464.14766219502627</v>
      </c>
      <c r="AC78" s="57">
        <f t="shared" si="104"/>
        <v>465.10448440139629</v>
      </c>
      <c r="AD78" s="57">
        <f t="shared" si="104"/>
        <v>457.85339834249089</v>
      </c>
      <c r="AE78" s="57">
        <f t="shared" si="104"/>
        <v>441.45590706881558</v>
      </c>
      <c r="AF78" s="57">
        <f t="shared" si="104"/>
        <v>416.65074794630465</v>
      </c>
      <c r="AG78" s="57">
        <f t="shared" si="104"/>
        <v>446.11602175654781</v>
      </c>
      <c r="AH78" s="57">
        <f t="shared" si="104"/>
        <v>509.70925852437421</v>
      </c>
      <c r="AI78" s="57">
        <f t="shared" si="104"/>
        <v>477.53246103296527</v>
      </c>
      <c r="AJ78" s="57">
        <f t="shared" si="104"/>
        <v>484.73041683233316</v>
      </c>
      <c r="AK78" s="57">
        <f t="shared" si="104"/>
        <v>441.14014948640789</v>
      </c>
      <c r="AL78" s="57">
        <f t="shared" si="104"/>
        <v>616.24830667311198</v>
      </c>
      <c r="AM78" s="57">
        <f t="shared" ref="AM78:AX78" si="105">IF(ISERROR(SUM(AM58:AM65)/AM8),0,(SUM(SUM(AM58:AM65)/AM8)))</f>
        <v>545.52032803924305</v>
      </c>
      <c r="AN78" s="57">
        <f t="shared" si="105"/>
        <v>500.19947172452464</v>
      </c>
      <c r="AO78" s="57">
        <f t="shared" si="105"/>
        <v>521.9868958385905</v>
      </c>
      <c r="AP78" s="57">
        <f t="shared" si="105"/>
        <v>256.61980422070644</v>
      </c>
      <c r="AQ78" s="57">
        <f t="shared" si="105"/>
        <v>254.91757555332237</v>
      </c>
      <c r="AR78" s="57">
        <f t="shared" si="105"/>
        <v>289.54625202952866</v>
      </c>
      <c r="AS78" s="57">
        <f t="shared" si="105"/>
        <v>0</v>
      </c>
      <c r="AT78" s="57">
        <f t="shared" si="105"/>
        <v>0</v>
      </c>
      <c r="AU78" s="57">
        <f t="shared" si="105"/>
        <v>0</v>
      </c>
      <c r="AV78" s="57">
        <f t="shared" si="105"/>
        <v>0</v>
      </c>
      <c r="AW78" s="57">
        <f t="shared" si="105"/>
        <v>0</v>
      </c>
      <c r="AX78" s="57">
        <f t="shared" si="105"/>
        <v>0</v>
      </c>
      <c r="AZ78" s="91">
        <f>AVERAGE(O78:Q78)</f>
        <v>0</v>
      </c>
      <c r="BA78" s="91">
        <f>AVERAGE(R78:T78)</f>
        <v>0</v>
      </c>
      <c r="BB78" s="91">
        <f>AVERAGE(U78:W78)</f>
        <v>155.66854657825016</v>
      </c>
      <c r="BC78" s="91">
        <f>AVERAGE(X78:Z78)</f>
        <v>562.06190131477751</v>
      </c>
      <c r="BE78" s="91">
        <f>AVERAGE(AA78:AC78)</f>
        <v>479.42182433518366</v>
      </c>
      <c r="BF78" s="91">
        <f>AVERAGE(AD78:AF78)</f>
        <v>438.65335111920371</v>
      </c>
      <c r="BG78" s="91">
        <f>AVERAGE(AG78:AI78)</f>
        <v>477.78591377129578</v>
      </c>
      <c r="BH78" s="91">
        <f>AVERAGE(AJ78:AL78)</f>
        <v>514.0396243306177</v>
      </c>
      <c r="BI78" s="199"/>
      <c r="BJ78" s="91">
        <f t="shared" ref="BJ78:BJ86" si="106">AVERAGE(AM78:AO78)</f>
        <v>522.5688985341194</v>
      </c>
      <c r="BK78" s="91">
        <f t="shared" ref="BK78:BK86" si="107">AVERAGE(AP78:AR78)</f>
        <v>267.02787726785249</v>
      </c>
      <c r="BL78" s="91">
        <f t="shared" ref="BL78:BL86" si="108">AVERAGE(AS78:AU78)</f>
        <v>0</v>
      </c>
      <c r="BM78" s="91">
        <f t="shared" ref="BM78:BM86" si="109">AVERAGE(AV78:AX78)</f>
        <v>0</v>
      </c>
      <c r="BO78" s="91">
        <f>AVERAGE(AZ78:BC78)</f>
        <v>179.43261197325691</v>
      </c>
      <c r="BP78" s="91">
        <f>AVERAGE(BE78:BH78)</f>
        <v>477.47517838907521</v>
      </c>
      <c r="BQ78" s="91">
        <f t="shared" ref="BQ78:BQ86" si="110">AVERAGE(BJ78:BM78)</f>
        <v>197.39919395049299</v>
      </c>
    </row>
    <row r="79" spans="2:70" x14ac:dyDescent="0.35">
      <c r="B79" t="s">
        <v>26</v>
      </c>
      <c r="C79" s="58">
        <f t="shared" ref="C79:C86" si="111">IF(ISERROR(C58/C$8),0,(C58/C$8))</f>
        <v>0</v>
      </c>
      <c r="D79" s="58">
        <f t="shared" ref="D79:AL86" si="112">IF(ISERROR(D58/D$8),0,(D58/D$8))</f>
        <v>0</v>
      </c>
      <c r="E79" s="58">
        <f t="shared" si="112"/>
        <v>0</v>
      </c>
      <c r="F79" s="58">
        <f t="shared" si="112"/>
        <v>0</v>
      </c>
      <c r="G79" s="58">
        <f t="shared" si="112"/>
        <v>0</v>
      </c>
      <c r="H79" s="58">
        <f t="shared" si="112"/>
        <v>0</v>
      </c>
      <c r="I79" s="58">
        <f t="shared" si="112"/>
        <v>0</v>
      </c>
      <c r="J79" s="58">
        <f t="shared" si="112"/>
        <v>0</v>
      </c>
      <c r="K79" s="58">
        <f t="shared" si="112"/>
        <v>0</v>
      </c>
      <c r="L79" s="58">
        <f t="shared" si="112"/>
        <v>0</v>
      </c>
      <c r="M79" s="58">
        <f t="shared" si="112"/>
        <v>0</v>
      </c>
      <c r="N79" s="58">
        <f t="shared" si="112"/>
        <v>0</v>
      </c>
      <c r="O79" s="58">
        <f t="shared" si="112"/>
        <v>0</v>
      </c>
      <c r="P79" s="58">
        <f t="shared" si="112"/>
        <v>0</v>
      </c>
      <c r="Q79" s="58">
        <f t="shared" si="112"/>
        <v>0</v>
      </c>
      <c r="R79" s="58">
        <f t="shared" si="112"/>
        <v>0</v>
      </c>
      <c r="S79" s="58">
        <f t="shared" si="112"/>
        <v>0</v>
      </c>
      <c r="T79" s="58">
        <f t="shared" si="112"/>
        <v>0</v>
      </c>
      <c r="U79" s="58">
        <f t="shared" si="112"/>
        <v>0</v>
      </c>
      <c r="V79" s="58">
        <f t="shared" si="112"/>
        <v>0</v>
      </c>
      <c r="W79" s="58">
        <f t="shared" si="112"/>
        <v>0</v>
      </c>
      <c r="X79" s="58">
        <f t="shared" si="112"/>
        <v>0</v>
      </c>
      <c r="Y79" s="58">
        <f t="shared" si="112"/>
        <v>0</v>
      </c>
      <c r="Z79" s="58">
        <f t="shared" si="112"/>
        <v>0</v>
      </c>
      <c r="AA79" s="58">
        <f t="shared" si="112"/>
        <v>0</v>
      </c>
      <c r="AB79" s="58">
        <f t="shared" si="112"/>
        <v>0</v>
      </c>
      <c r="AC79" s="58">
        <f t="shared" si="112"/>
        <v>0</v>
      </c>
      <c r="AD79" s="58">
        <f t="shared" si="112"/>
        <v>0</v>
      </c>
      <c r="AE79" s="58">
        <f t="shared" si="112"/>
        <v>0</v>
      </c>
      <c r="AF79" s="58">
        <f t="shared" si="112"/>
        <v>0</v>
      </c>
      <c r="AG79" s="58">
        <f t="shared" si="112"/>
        <v>0</v>
      </c>
      <c r="AH79" s="58">
        <f t="shared" si="112"/>
        <v>0</v>
      </c>
      <c r="AI79" s="58">
        <f t="shared" si="112"/>
        <v>0</v>
      </c>
      <c r="AJ79" s="58">
        <f t="shared" si="112"/>
        <v>0</v>
      </c>
      <c r="AK79" s="58">
        <f t="shared" si="112"/>
        <v>0</v>
      </c>
      <c r="AL79" s="58">
        <f t="shared" si="112"/>
        <v>0</v>
      </c>
      <c r="AM79" s="58">
        <f t="shared" ref="AM79:AX85" si="113">IF(ISERROR(AM58/AM$8),0,(AM58/AM$8))</f>
        <v>0</v>
      </c>
      <c r="AN79" s="58">
        <f t="shared" si="113"/>
        <v>0</v>
      </c>
      <c r="AO79" s="58">
        <f t="shared" si="113"/>
        <v>0</v>
      </c>
      <c r="AP79" s="58">
        <f t="shared" si="113"/>
        <v>0</v>
      </c>
      <c r="AQ79" s="58">
        <f t="shared" si="113"/>
        <v>0</v>
      </c>
      <c r="AR79" s="58">
        <f t="shared" si="113"/>
        <v>0</v>
      </c>
      <c r="AS79" s="58">
        <f t="shared" si="113"/>
        <v>0</v>
      </c>
      <c r="AT79" s="58">
        <f t="shared" si="113"/>
        <v>0</v>
      </c>
      <c r="AU79" s="58">
        <f t="shared" si="113"/>
        <v>0</v>
      </c>
      <c r="AV79" s="58">
        <f t="shared" si="113"/>
        <v>0</v>
      </c>
      <c r="AW79" s="58">
        <f t="shared" si="113"/>
        <v>0</v>
      </c>
      <c r="AX79" s="58">
        <f t="shared" si="113"/>
        <v>0</v>
      </c>
      <c r="AZ79" s="90">
        <f t="shared" ref="AZ79:AZ86" si="114">AVERAGE(O79:Q79)</f>
        <v>0</v>
      </c>
      <c r="BA79" s="90">
        <f t="shared" ref="BA79:BA86" si="115">AVERAGE(R79:T79)</f>
        <v>0</v>
      </c>
      <c r="BB79" s="90">
        <f t="shared" ref="BB79:BB86" si="116">AVERAGE(U79:W79)</f>
        <v>0</v>
      </c>
      <c r="BC79" s="90">
        <f t="shared" ref="BC79:BC86" si="117">AVERAGE(X79:Z79)</f>
        <v>0</v>
      </c>
      <c r="BE79" s="90">
        <f t="shared" ref="BE79:BE86" si="118">AVERAGE(AA79:AC79)</f>
        <v>0</v>
      </c>
      <c r="BF79" s="90">
        <f t="shared" ref="BF79:BF86" si="119">AVERAGE(AD79:AF79)</f>
        <v>0</v>
      </c>
      <c r="BG79" s="90">
        <f t="shared" ref="BG79:BG86" si="120">AVERAGE(AG79:AI79)</f>
        <v>0</v>
      </c>
      <c r="BH79" s="90">
        <f t="shared" ref="BH79:BH86" si="121">AVERAGE(AJ79:AL79)</f>
        <v>0</v>
      </c>
      <c r="BI79" s="90"/>
      <c r="BJ79" s="90">
        <f t="shared" si="106"/>
        <v>0</v>
      </c>
      <c r="BK79" s="90">
        <f t="shared" si="107"/>
        <v>0</v>
      </c>
      <c r="BL79" s="90">
        <f t="shared" si="108"/>
        <v>0</v>
      </c>
      <c r="BM79" s="90">
        <f t="shared" si="109"/>
        <v>0</v>
      </c>
      <c r="BO79" s="90">
        <f t="shared" ref="BO79:BO86" si="122">AVERAGE(AZ79:BC79)</f>
        <v>0</v>
      </c>
      <c r="BP79" s="90">
        <f t="shared" ref="BP79:BP86" si="123">AVERAGE(BE79:BH79)</f>
        <v>0</v>
      </c>
      <c r="BQ79" s="90">
        <f t="shared" si="110"/>
        <v>0</v>
      </c>
    </row>
    <row r="80" spans="2:70" x14ac:dyDescent="0.35">
      <c r="B80" t="s">
        <v>27</v>
      </c>
      <c r="C80" s="58">
        <f t="shared" si="111"/>
        <v>0</v>
      </c>
      <c r="D80" s="58">
        <f t="shared" ref="D80:R80" si="124">IF(ISERROR(D59/D$8),0,(D59/D$8))</f>
        <v>0</v>
      </c>
      <c r="E80" s="58">
        <f t="shared" si="124"/>
        <v>0</v>
      </c>
      <c r="F80" s="58">
        <f t="shared" si="124"/>
        <v>0</v>
      </c>
      <c r="G80" s="58">
        <f t="shared" si="124"/>
        <v>0</v>
      </c>
      <c r="H80" s="58">
        <f t="shared" si="124"/>
        <v>0</v>
      </c>
      <c r="I80" s="58">
        <f t="shared" si="124"/>
        <v>0</v>
      </c>
      <c r="J80" s="58">
        <f t="shared" si="124"/>
        <v>0</v>
      </c>
      <c r="K80" s="58">
        <f t="shared" si="124"/>
        <v>0</v>
      </c>
      <c r="L80" s="58">
        <f t="shared" si="124"/>
        <v>0</v>
      </c>
      <c r="M80" s="58">
        <f t="shared" si="124"/>
        <v>0</v>
      </c>
      <c r="N80" s="58">
        <f t="shared" si="124"/>
        <v>0</v>
      </c>
      <c r="O80" s="58">
        <f t="shared" si="124"/>
        <v>0</v>
      </c>
      <c r="P80" s="58">
        <f t="shared" si="124"/>
        <v>0</v>
      </c>
      <c r="Q80" s="58">
        <f t="shared" si="124"/>
        <v>0</v>
      </c>
      <c r="R80" s="58">
        <f t="shared" si="124"/>
        <v>0</v>
      </c>
      <c r="S80" s="58">
        <f t="shared" si="112"/>
        <v>0</v>
      </c>
      <c r="T80" s="58">
        <f t="shared" si="112"/>
        <v>0</v>
      </c>
      <c r="U80" s="58">
        <f t="shared" si="112"/>
        <v>0</v>
      </c>
      <c r="V80" s="58">
        <f t="shared" si="112"/>
        <v>0</v>
      </c>
      <c r="W80" s="58">
        <f t="shared" si="112"/>
        <v>291.41473398379117</v>
      </c>
      <c r="X80" s="58">
        <f t="shared" si="112"/>
        <v>324.78851016320277</v>
      </c>
      <c r="Y80" s="58">
        <f t="shared" si="112"/>
        <v>279.86697829784976</v>
      </c>
      <c r="Z80" s="58">
        <f t="shared" si="112"/>
        <v>358.33715636132536</v>
      </c>
      <c r="AA80" s="58">
        <f t="shared" si="112"/>
        <v>284.55529072863169</v>
      </c>
      <c r="AB80" s="58">
        <f t="shared" si="112"/>
        <v>263.91595408069873</v>
      </c>
      <c r="AC80" s="58">
        <f t="shared" si="112"/>
        <v>268.97321617124203</v>
      </c>
      <c r="AD80" s="58">
        <f t="shared" si="112"/>
        <v>273.09907348949304</v>
      </c>
      <c r="AE80" s="58">
        <f t="shared" si="112"/>
        <v>272.95460249034818</v>
      </c>
      <c r="AF80" s="58">
        <f t="shared" si="112"/>
        <v>264.07744190788128</v>
      </c>
      <c r="AG80" s="58">
        <f t="shared" si="112"/>
        <v>286.88905909701293</v>
      </c>
      <c r="AH80" s="58">
        <f t="shared" si="112"/>
        <v>293.35692490118578</v>
      </c>
      <c r="AI80" s="58">
        <f t="shared" si="112"/>
        <v>286.55462579894714</v>
      </c>
      <c r="AJ80" s="58">
        <f t="shared" si="112"/>
        <v>278.76529142664288</v>
      </c>
      <c r="AK80" s="58">
        <f t="shared" si="112"/>
        <v>221.71701896855998</v>
      </c>
      <c r="AL80" s="58">
        <f t="shared" si="112"/>
        <v>346.65140295752673</v>
      </c>
      <c r="AM80" s="58">
        <f t="shared" si="113"/>
        <v>321.29662417994717</v>
      </c>
      <c r="AN80" s="58">
        <f t="shared" si="113"/>
        <v>285.98235569695748</v>
      </c>
      <c r="AO80" s="58">
        <f t="shared" si="113"/>
        <v>298.40133703431457</v>
      </c>
      <c r="AP80" s="58">
        <f t="shared" si="113"/>
        <v>155.90933396708456</v>
      </c>
      <c r="AQ80" s="58">
        <f t="shared" si="113"/>
        <v>225.52284158220175</v>
      </c>
      <c r="AR80" s="58">
        <f t="shared" si="113"/>
        <v>256.58544461407752</v>
      </c>
      <c r="AS80" s="58">
        <f t="shared" si="113"/>
        <v>0</v>
      </c>
      <c r="AT80" s="58">
        <f t="shared" si="113"/>
        <v>0</v>
      </c>
      <c r="AU80" s="58">
        <f t="shared" si="113"/>
        <v>0</v>
      </c>
      <c r="AV80" s="58">
        <f t="shared" si="113"/>
        <v>0</v>
      </c>
      <c r="AW80" s="58">
        <f t="shared" si="113"/>
        <v>0</v>
      </c>
      <c r="AX80" s="58">
        <f t="shared" si="113"/>
        <v>0</v>
      </c>
      <c r="AZ80" s="90">
        <f t="shared" si="114"/>
        <v>0</v>
      </c>
      <c r="BA80" s="90">
        <f t="shared" si="115"/>
        <v>0</v>
      </c>
      <c r="BB80" s="90">
        <f t="shared" si="116"/>
        <v>97.138244661263727</v>
      </c>
      <c r="BC80" s="90">
        <f t="shared" si="117"/>
        <v>320.99754827412596</v>
      </c>
      <c r="BE80" s="90">
        <f t="shared" si="118"/>
        <v>272.48148699352413</v>
      </c>
      <c r="BF80" s="90">
        <f t="shared" si="119"/>
        <v>270.04370596257417</v>
      </c>
      <c r="BG80" s="90">
        <f t="shared" si="120"/>
        <v>288.93353659904864</v>
      </c>
      <c r="BH80" s="90">
        <f t="shared" si="121"/>
        <v>282.37790445090985</v>
      </c>
      <c r="BI80" s="90"/>
      <c r="BJ80" s="90">
        <f t="shared" si="106"/>
        <v>301.89343897040641</v>
      </c>
      <c r="BK80" s="90">
        <f t="shared" si="107"/>
        <v>212.67254005445457</v>
      </c>
      <c r="BL80" s="90">
        <f t="shared" si="108"/>
        <v>0</v>
      </c>
      <c r="BM80" s="90">
        <f t="shared" si="109"/>
        <v>0</v>
      </c>
      <c r="BO80" s="90">
        <f t="shared" si="122"/>
        <v>104.53394823384743</v>
      </c>
      <c r="BP80" s="90">
        <f t="shared" si="123"/>
        <v>278.4591585015142</v>
      </c>
      <c r="BQ80" s="90">
        <f t="shared" si="110"/>
        <v>128.64149475621525</v>
      </c>
    </row>
    <row r="81" spans="2:69" x14ac:dyDescent="0.35">
      <c r="B81" t="s">
        <v>28</v>
      </c>
      <c r="C81" s="58">
        <f t="shared" si="111"/>
        <v>0</v>
      </c>
      <c r="D81" s="58">
        <f t="shared" si="112"/>
        <v>0</v>
      </c>
      <c r="E81" s="58">
        <f t="shared" si="112"/>
        <v>0</v>
      </c>
      <c r="F81" s="58">
        <f t="shared" si="112"/>
        <v>0</v>
      </c>
      <c r="G81" s="58">
        <f t="shared" si="112"/>
        <v>0</v>
      </c>
      <c r="H81" s="58">
        <f t="shared" si="112"/>
        <v>0</v>
      </c>
      <c r="I81" s="58">
        <f t="shared" si="112"/>
        <v>0</v>
      </c>
      <c r="J81" s="58">
        <f t="shared" si="112"/>
        <v>0</v>
      </c>
      <c r="K81" s="58">
        <f t="shared" si="112"/>
        <v>0</v>
      </c>
      <c r="L81" s="58">
        <f t="shared" si="112"/>
        <v>0</v>
      </c>
      <c r="M81" s="58">
        <f t="shared" si="112"/>
        <v>0</v>
      </c>
      <c r="N81" s="58">
        <f t="shared" si="112"/>
        <v>0</v>
      </c>
      <c r="O81" s="58">
        <f t="shared" si="112"/>
        <v>0</v>
      </c>
      <c r="P81" s="58">
        <f t="shared" si="112"/>
        <v>0</v>
      </c>
      <c r="Q81" s="58">
        <f t="shared" si="112"/>
        <v>0</v>
      </c>
      <c r="R81" s="58">
        <f t="shared" si="112"/>
        <v>0</v>
      </c>
      <c r="S81" s="58">
        <f t="shared" si="112"/>
        <v>0</v>
      </c>
      <c r="T81" s="58">
        <f t="shared" si="112"/>
        <v>0</v>
      </c>
      <c r="U81" s="58">
        <f t="shared" si="112"/>
        <v>0</v>
      </c>
      <c r="V81" s="58">
        <f t="shared" si="112"/>
        <v>0</v>
      </c>
      <c r="W81" s="58">
        <f t="shared" si="112"/>
        <v>5.5611961453698351</v>
      </c>
      <c r="X81" s="58">
        <f t="shared" si="112"/>
        <v>5.1396378617559773</v>
      </c>
      <c r="Y81" s="58">
        <f t="shared" si="112"/>
        <v>4.7889012710428043</v>
      </c>
      <c r="Z81" s="58">
        <f t="shared" si="112"/>
        <v>6.5424126717660789</v>
      </c>
      <c r="AA81" s="58">
        <f t="shared" si="112"/>
        <v>5.0074367148955403</v>
      </c>
      <c r="AB81" s="58">
        <f t="shared" si="112"/>
        <v>4.7983839334745433</v>
      </c>
      <c r="AC81" s="58">
        <f t="shared" si="112"/>
        <v>5.2026837188631259</v>
      </c>
      <c r="AD81" s="58">
        <f t="shared" si="112"/>
        <v>2.1069093131868128</v>
      </c>
      <c r="AE81" s="58">
        <f t="shared" si="112"/>
        <v>0</v>
      </c>
      <c r="AF81" s="58">
        <f t="shared" si="112"/>
        <v>5.9710082016271711E-2</v>
      </c>
      <c r="AG81" s="58">
        <f t="shared" si="112"/>
        <v>1.4244952999988714</v>
      </c>
      <c r="AH81" s="58">
        <f t="shared" si="112"/>
        <v>0</v>
      </c>
      <c r="AI81" s="58">
        <f t="shared" si="112"/>
        <v>0</v>
      </c>
      <c r="AJ81" s="58">
        <f t="shared" si="112"/>
        <v>11.334032191698491</v>
      </c>
      <c r="AK81" s="58">
        <f t="shared" si="112"/>
        <v>11.664704508184398</v>
      </c>
      <c r="AL81" s="58">
        <f t="shared" si="112"/>
        <v>11.782140581397904</v>
      </c>
      <c r="AM81" s="58">
        <f t="shared" si="113"/>
        <v>11.92592498700772</v>
      </c>
      <c r="AN81" s="58">
        <f t="shared" si="113"/>
        <v>11.883244309063164</v>
      </c>
      <c r="AO81" s="58">
        <f t="shared" si="113"/>
        <v>9.6484982135085833</v>
      </c>
      <c r="AP81" s="58">
        <f t="shared" si="113"/>
        <v>0.32748902275179637</v>
      </c>
      <c r="AQ81" s="58">
        <f t="shared" si="113"/>
        <v>8.3041200128900622E-2</v>
      </c>
      <c r="AR81" s="58">
        <f t="shared" si="113"/>
        <v>5.4108249050289874E-2</v>
      </c>
      <c r="AS81" s="58">
        <f t="shared" si="113"/>
        <v>0</v>
      </c>
      <c r="AT81" s="58">
        <f t="shared" si="113"/>
        <v>0</v>
      </c>
      <c r="AU81" s="58">
        <f t="shared" si="113"/>
        <v>0</v>
      </c>
      <c r="AV81" s="58">
        <f t="shared" si="113"/>
        <v>0</v>
      </c>
      <c r="AW81" s="58">
        <f t="shared" si="113"/>
        <v>0</v>
      </c>
      <c r="AX81" s="58">
        <f t="shared" si="113"/>
        <v>0</v>
      </c>
      <c r="AZ81" s="90">
        <f t="shared" si="114"/>
        <v>0</v>
      </c>
      <c r="BA81" s="90">
        <f t="shared" si="115"/>
        <v>0</v>
      </c>
      <c r="BB81" s="90">
        <f t="shared" si="116"/>
        <v>1.8537320484566118</v>
      </c>
      <c r="BC81" s="90">
        <f t="shared" si="117"/>
        <v>5.4903172681882877</v>
      </c>
      <c r="BE81" s="90">
        <f t="shared" si="118"/>
        <v>5.0028347890777365</v>
      </c>
      <c r="BF81" s="90">
        <f t="shared" si="119"/>
        <v>0.72220646506769492</v>
      </c>
      <c r="BG81" s="90">
        <f t="shared" si="120"/>
        <v>0.47483176666629046</v>
      </c>
      <c r="BH81" s="90">
        <f t="shared" si="121"/>
        <v>11.593625760426931</v>
      </c>
      <c r="BI81" s="90"/>
      <c r="BJ81" s="90">
        <f t="shared" si="106"/>
        <v>11.152555836526489</v>
      </c>
      <c r="BK81" s="90">
        <f t="shared" si="107"/>
        <v>0.15487949064366227</v>
      </c>
      <c r="BL81" s="90">
        <f t="shared" si="108"/>
        <v>0</v>
      </c>
      <c r="BM81" s="90">
        <f t="shared" si="109"/>
        <v>0</v>
      </c>
      <c r="BO81" s="90">
        <f t="shared" si="122"/>
        <v>1.8360123291612249</v>
      </c>
      <c r="BP81" s="90">
        <f t="shared" si="123"/>
        <v>4.4483746953096635</v>
      </c>
      <c r="BQ81" s="90">
        <f t="shared" si="110"/>
        <v>2.8268588317925376</v>
      </c>
    </row>
    <row r="82" spans="2:69" x14ac:dyDescent="0.35">
      <c r="B82" t="s">
        <v>29</v>
      </c>
      <c r="C82" s="58">
        <f t="shared" si="111"/>
        <v>0</v>
      </c>
      <c r="D82" s="58">
        <f t="shared" si="112"/>
        <v>0</v>
      </c>
      <c r="E82" s="58">
        <f t="shared" si="112"/>
        <v>0</v>
      </c>
      <c r="F82" s="58">
        <f t="shared" si="112"/>
        <v>0</v>
      </c>
      <c r="G82" s="58">
        <f t="shared" si="112"/>
        <v>0</v>
      </c>
      <c r="H82" s="58">
        <f t="shared" si="112"/>
        <v>0</v>
      </c>
      <c r="I82" s="58">
        <f t="shared" si="112"/>
        <v>0</v>
      </c>
      <c r="J82" s="58">
        <f t="shared" si="112"/>
        <v>0</v>
      </c>
      <c r="K82" s="58">
        <f t="shared" si="112"/>
        <v>0</v>
      </c>
      <c r="L82" s="58">
        <f t="shared" si="112"/>
        <v>0</v>
      </c>
      <c r="M82" s="58">
        <f t="shared" si="112"/>
        <v>0</v>
      </c>
      <c r="N82" s="58">
        <f t="shared" si="112"/>
        <v>0</v>
      </c>
      <c r="O82" s="58">
        <f t="shared" si="112"/>
        <v>0</v>
      </c>
      <c r="P82" s="58">
        <f t="shared" si="112"/>
        <v>0</v>
      </c>
      <c r="Q82" s="58">
        <f t="shared" si="112"/>
        <v>0</v>
      </c>
      <c r="R82" s="58">
        <f t="shared" si="112"/>
        <v>0</v>
      </c>
      <c r="S82" s="58">
        <f t="shared" si="112"/>
        <v>0</v>
      </c>
      <c r="T82" s="58">
        <f t="shared" si="112"/>
        <v>0</v>
      </c>
      <c r="U82" s="58">
        <f t="shared" si="112"/>
        <v>0</v>
      </c>
      <c r="V82" s="58">
        <f t="shared" si="112"/>
        <v>0</v>
      </c>
      <c r="W82" s="58">
        <f t="shared" si="112"/>
        <v>0</v>
      </c>
      <c r="X82" s="58">
        <f t="shared" si="112"/>
        <v>0</v>
      </c>
      <c r="Y82" s="58">
        <f t="shared" si="112"/>
        <v>0</v>
      </c>
      <c r="Z82" s="58">
        <f t="shared" si="112"/>
        <v>0</v>
      </c>
      <c r="AA82" s="58">
        <f t="shared" si="112"/>
        <v>0</v>
      </c>
      <c r="AB82" s="58">
        <f t="shared" si="112"/>
        <v>0</v>
      </c>
      <c r="AC82" s="58">
        <f t="shared" si="112"/>
        <v>0</v>
      </c>
      <c r="AD82" s="58">
        <f t="shared" si="112"/>
        <v>0</v>
      </c>
      <c r="AE82" s="58">
        <f t="shared" si="112"/>
        <v>0</v>
      </c>
      <c r="AF82" s="58">
        <f t="shared" si="112"/>
        <v>0</v>
      </c>
      <c r="AG82" s="58">
        <f t="shared" si="112"/>
        <v>0</v>
      </c>
      <c r="AH82" s="58">
        <f t="shared" si="112"/>
        <v>0</v>
      </c>
      <c r="AI82" s="58">
        <f t="shared" si="112"/>
        <v>0</v>
      </c>
      <c r="AJ82" s="58">
        <f t="shared" si="112"/>
        <v>0</v>
      </c>
      <c r="AK82" s="58">
        <f t="shared" si="112"/>
        <v>0</v>
      </c>
      <c r="AL82" s="58">
        <f t="shared" si="112"/>
        <v>0</v>
      </c>
      <c r="AM82" s="58">
        <f t="shared" si="113"/>
        <v>0</v>
      </c>
      <c r="AN82" s="58">
        <f t="shared" si="113"/>
        <v>0</v>
      </c>
      <c r="AO82" s="58">
        <f t="shared" si="113"/>
        <v>0</v>
      </c>
      <c r="AP82" s="58">
        <f t="shared" si="113"/>
        <v>0</v>
      </c>
      <c r="AQ82" s="58">
        <f t="shared" si="113"/>
        <v>0</v>
      </c>
      <c r="AR82" s="58">
        <f t="shared" si="113"/>
        <v>0</v>
      </c>
      <c r="AS82" s="58">
        <f t="shared" si="113"/>
        <v>0</v>
      </c>
      <c r="AT82" s="58">
        <f t="shared" si="113"/>
        <v>0</v>
      </c>
      <c r="AU82" s="58">
        <f t="shared" si="113"/>
        <v>0</v>
      </c>
      <c r="AV82" s="58">
        <f t="shared" si="113"/>
        <v>0</v>
      </c>
      <c r="AW82" s="58">
        <f t="shared" si="113"/>
        <v>0</v>
      </c>
      <c r="AX82" s="58">
        <f t="shared" si="113"/>
        <v>0</v>
      </c>
      <c r="AZ82" s="90">
        <f t="shared" si="114"/>
        <v>0</v>
      </c>
      <c r="BA82" s="90">
        <f t="shared" si="115"/>
        <v>0</v>
      </c>
      <c r="BB82" s="90">
        <f t="shared" si="116"/>
        <v>0</v>
      </c>
      <c r="BC82" s="90">
        <f t="shared" si="117"/>
        <v>0</v>
      </c>
      <c r="BE82" s="90">
        <f t="shared" si="118"/>
        <v>0</v>
      </c>
      <c r="BF82" s="90">
        <f t="shared" si="119"/>
        <v>0</v>
      </c>
      <c r="BG82" s="90">
        <f t="shared" si="120"/>
        <v>0</v>
      </c>
      <c r="BH82" s="90">
        <f t="shared" si="121"/>
        <v>0</v>
      </c>
      <c r="BI82" s="90"/>
      <c r="BJ82" s="90">
        <f t="shared" si="106"/>
        <v>0</v>
      </c>
      <c r="BK82" s="90">
        <f t="shared" si="107"/>
        <v>0</v>
      </c>
      <c r="BL82" s="90">
        <f t="shared" si="108"/>
        <v>0</v>
      </c>
      <c r="BM82" s="90">
        <f t="shared" si="109"/>
        <v>0</v>
      </c>
      <c r="BO82" s="90">
        <f t="shared" si="122"/>
        <v>0</v>
      </c>
      <c r="BP82" s="90">
        <f t="shared" si="123"/>
        <v>0</v>
      </c>
      <c r="BQ82" s="90">
        <f t="shared" si="110"/>
        <v>0</v>
      </c>
    </row>
    <row r="83" spans="2:69" x14ac:dyDescent="0.35">
      <c r="B83" t="s">
        <v>30</v>
      </c>
      <c r="C83" s="58">
        <f t="shared" si="111"/>
        <v>0</v>
      </c>
      <c r="D83" s="58">
        <f t="shared" si="112"/>
        <v>0</v>
      </c>
      <c r="E83" s="58">
        <f t="shared" si="112"/>
        <v>0</v>
      </c>
      <c r="F83" s="58">
        <f t="shared" si="112"/>
        <v>0</v>
      </c>
      <c r="G83" s="58">
        <f t="shared" si="112"/>
        <v>0</v>
      </c>
      <c r="H83" s="58">
        <f t="shared" si="112"/>
        <v>0</v>
      </c>
      <c r="I83" s="58">
        <f t="shared" si="112"/>
        <v>0</v>
      </c>
      <c r="J83" s="58">
        <f t="shared" si="112"/>
        <v>0</v>
      </c>
      <c r="K83" s="58">
        <f t="shared" si="112"/>
        <v>0</v>
      </c>
      <c r="L83" s="58">
        <f t="shared" si="112"/>
        <v>0</v>
      </c>
      <c r="M83" s="58">
        <f t="shared" si="112"/>
        <v>0</v>
      </c>
      <c r="N83" s="58">
        <f t="shared" si="112"/>
        <v>0</v>
      </c>
      <c r="O83" s="58">
        <f t="shared" si="112"/>
        <v>0</v>
      </c>
      <c r="P83" s="58">
        <f t="shared" si="112"/>
        <v>0</v>
      </c>
      <c r="Q83" s="58">
        <f t="shared" si="112"/>
        <v>0</v>
      </c>
      <c r="R83" s="58">
        <f t="shared" si="112"/>
        <v>0</v>
      </c>
      <c r="S83" s="58">
        <f t="shared" si="112"/>
        <v>0</v>
      </c>
      <c r="T83" s="58">
        <f t="shared" si="112"/>
        <v>0</v>
      </c>
      <c r="U83" s="58">
        <f t="shared" si="112"/>
        <v>0</v>
      </c>
      <c r="V83" s="58">
        <f t="shared" si="112"/>
        <v>0</v>
      </c>
      <c r="W83" s="58">
        <f t="shared" si="112"/>
        <v>40.263695637561341</v>
      </c>
      <c r="X83" s="58">
        <f t="shared" si="112"/>
        <v>44.569549659626468</v>
      </c>
      <c r="Y83" s="58">
        <f t="shared" si="112"/>
        <v>36.88063666652446</v>
      </c>
      <c r="Z83" s="58">
        <f t="shared" si="112"/>
        <v>44.817853806011534</v>
      </c>
      <c r="AA83" s="58">
        <f t="shared" si="112"/>
        <v>38.713660365364753</v>
      </c>
      <c r="AB83" s="58">
        <f t="shared" si="112"/>
        <v>34.80571245521822</v>
      </c>
      <c r="AC83" s="58">
        <f t="shared" si="112"/>
        <v>31.731285554214789</v>
      </c>
      <c r="AD83" s="58">
        <f t="shared" si="112"/>
        <v>30.188668787352999</v>
      </c>
      <c r="AE83" s="58">
        <f t="shared" si="112"/>
        <v>26.026814126412383</v>
      </c>
      <c r="AF83" s="58">
        <f t="shared" si="112"/>
        <v>25.220431062265281</v>
      </c>
      <c r="AG83" s="58">
        <f t="shared" si="112"/>
        <v>25.309178825733209</v>
      </c>
      <c r="AH83" s="58">
        <f t="shared" si="112"/>
        <v>85.034605454545456</v>
      </c>
      <c r="AI83" s="58">
        <f t="shared" si="112"/>
        <v>69.29642220383495</v>
      </c>
      <c r="AJ83" s="58">
        <f t="shared" si="112"/>
        <v>67.698231629511127</v>
      </c>
      <c r="AK83" s="58">
        <f t="shared" si="112"/>
        <v>78.334602090450502</v>
      </c>
      <c r="AL83" s="58">
        <f t="shared" si="112"/>
        <v>114.79697677484563</v>
      </c>
      <c r="AM83" s="58">
        <f t="shared" si="113"/>
        <v>93.989041613324389</v>
      </c>
      <c r="AN83" s="58">
        <f t="shared" si="113"/>
        <v>79.745391371262258</v>
      </c>
      <c r="AO83" s="58">
        <f t="shared" si="113"/>
        <v>76.967443507008838</v>
      </c>
      <c r="AP83" s="58">
        <f t="shared" si="113"/>
        <v>100.38298123087009</v>
      </c>
      <c r="AQ83" s="58">
        <f t="shared" si="113"/>
        <v>29.311692770991691</v>
      </c>
      <c r="AR83" s="58">
        <f t="shared" si="113"/>
        <v>32.906699166400827</v>
      </c>
      <c r="AS83" s="58">
        <f t="shared" si="113"/>
        <v>0</v>
      </c>
      <c r="AT83" s="58">
        <f t="shared" si="113"/>
        <v>0</v>
      </c>
      <c r="AU83" s="58">
        <f t="shared" si="113"/>
        <v>0</v>
      </c>
      <c r="AV83" s="58">
        <f t="shared" si="113"/>
        <v>0</v>
      </c>
      <c r="AW83" s="58">
        <f t="shared" si="113"/>
        <v>0</v>
      </c>
      <c r="AX83" s="58">
        <f t="shared" si="113"/>
        <v>0</v>
      </c>
      <c r="AZ83" s="90">
        <f t="shared" si="114"/>
        <v>0</v>
      </c>
      <c r="BA83" s="90">
        <f t="shared" si="115"/>
        <v>0</v>
      </c>
      <c r="BB83" s="90">
        <f t="shared" si="116"/>
        <v>13.421231879187113</v>
      </c>
      <c r="BC83" s="90">
        <f t="shared" si="117"/>
        <v>42.089346710720825</v>
      </c>
      <c r="BE83" s="90">
        <f t="shared" si="118"/>
        <v>35.083552791599253</v>
      </c>
      <c r="BF83" s="90">
        <f t="shared" si="119"/>
        <v>27.145304658676888</v>
      </c>
      <c r="BG83" s="90">
        <f t="shared" si="120"/>
        <v>59.880068828037871</v>
      </c>
      <c r="BH83" s="90">
        <f t="shared" si="121"/>
        <v>86.943270164935754</v>
      </c>
      <c r="BI83" s="90"/>
      <c r="BJ83" s="90">
        <f t="shared" si="106"/>
        <v>83.567292163865162</v>
      </c>
      <c r="BK83" s="90">
        <f t="shared" si="107"/>
        <v>54.200457722754209</v>
      </c>
      <c r="BL83" s="90">
        <f t="shared" si="108"/>
        <v>0</v>
      </c>
      <c r="BM83" s="90">
        <f t="shared" si="109"/>
        <v>0</v>
      </c>
      <c r="BO83" s="90">
        <f t="shared" si="122"/>
        <v>13.877644647476984</v>
      </c>
      <c r="BP83" s="90">
        <f t="shared" si="123"/>
        <v>52.263049110812446</v>
      </c>
      <c r="BQ83" s="90">
        <f t="shared" si="110"/>
        <v>34.441937471654839</v>
      </c>
    </row>
    <row r="84" spans="2:69" x14ac:dyDescent="0.35">
      <c r="B84" t="s">
        <v>31</v>
      </c>
      <c r="C84" s="58">
        <f t="shared" si="111"/>
        <v>0</v>
      </c>
      <c r="D84" s="58">
        <f t="shared" si="112"/>
        <v>0</v>
      </c>
      <c r="E84" s="58">
        <f t="shared" si="112"/>
        <v>0</v>
      </c>
      <c r="F84" s="58">
        <f t="shared" si="112"/>
        <v>0</v>
      </c>
      <c r="G84" s="58">
        <f t="shared" si="112"/>
        <v>0</v>
      </c>
      <c r="H84" s="58">
        <f t="shared" si="112"/>
        <v>0</v>
      </c>
      <c r="I84" s="58">
        <f t="shared" si="112"/>
        <v>0</v>
      </c>
      <c r="J84" s="58">
        <f t="shared" si="112"/>
        <v>0</v>
      </c>
      <c r="K84" s="58">
        <f t="shared" si="112"/>
        <v>0</v>
      </c>
      <c r="L84" s="58">
        <f t="shared" si="112"/>
        <v>0</v>
      </c>
      <c r="M84" s="58">
        <f t="shared" si="112"/>
        <v>0</v>
      </c>
      <c r="N84" s="58">
        <f t="shared" si="112"/>
        <v>0</v>
      </c>
      <c r="O84" s="58">
        <f t="shared" si="112"/>
        <v>0</v>
      </c>
      <c r="P84" s="58">
        <f t="shared" si="112"/>
        <v>0</v>
      </c>
      <c r="Q84" s="58">
        <f t="shared" si="112"/>
        <v>0</v>
      </c>
      <c r="R84" s="58">
        <f t="shared" si="112"/>
        <v>0</v>
      </c>
      <c r="S84" s="58">
        <f t="shared" si="112"/>
        <v>0</v>
      </c>
      <c r="T84" s="58">
        <f t="shared" si="112"/>
        <v>0</v>
      </c>
      <c r="U84" s="58">
        <f t="shared" si="112"/>
        <v>0</v>
      </c>
      <c r="V84" s="58">
        <f t="shared" si="112"/>
        <v>0</v>
      </c>
      <c r="W84" s="58">
        <f t="shared" si="112"/>
        <v>119.01306547018888</v>
      </c>
      <c r="X84" s="58">
        <f t="shared" si="112"/>
        <v>190.11128476872429</v>
      </c>
      <c r="Y84" s="58">
        <f t="shared" si="112"/>
        <v>169.11353842180867</v>
      </c>
      <c r="Z84" s="58">
        <f t="shared" si="112"/>
        <v>195.3136569766117</v>
      </c>
      <c r="AA84" s="58">
        <f t="shared" si="112"/>
        <v>178.5054899773971</v>
      </c>
      <c r="AB84" s="58">
        <f t="shared" si="112"/>
        <v>159.48671582856096</v>
      </c>
      <c r="AC84" s="58">
        <f t="shared" si="112"/>
        <v>157.5997834425099</v>
      </c>
      <c r="AD84" s="58">
        <f t="shared" si="112"/>
        <v>150.92040196645462</v>
      </c>
      <c r="AE84" s="58">
        <f t="shared" si="112"/>
        <v>141.36105217814887</v>
      </c>
      <c r="AF84" s="58">
        <f t="shared" si="112"/>
        <v>127.1410467433555</v>
      </c>
      <c r="AG84" s="58">
        <f t="shared" si="112"/>
        <v>131.93571210941465</v>
      </c>
      <c r="AH84" s="58">
        <f t="shared" si="112"/>
        <v>131.31772816864296</v>
      </c>
      <c r="AI84" s="58">
        <f t="shared" si="112"/>
        <v>121.68141303018311</v>
      </c>
      <c r="AJ84" s="58">
        <f t="shared" si="112"/>
        <v>126.93286158448066</v>
      </c>
      <c r="AK84" s="58">
        <f t="shared" si="112"/>
        <v>129.42382391921305</v>
      </c>
      <c r="AL84" s="58">
        <f t="shared" si="112"/>
        <v>143.0177863593417</v>
      </c>
      <c r="AM84" s="58">
        <f t="shared" si="113"/>
        <v>118.30873725896377</v>
      </c>
      <c r="AN84" s="58">
        <f t="shared" si="113"/>
        <v>122.58848034724167</v>
      </c>
      <c r="AO84" s="58">
        <f t="shared" si="113"/>
        <v>136.96961708375846</v>
      </c>
      <c r="AP84" s="58">
        <f t="shared" si="113"/>
        <v>0</v>
      </c>
      <c r="AQ84" s="58">
        <f t="shared" si="113"/>
        <v>0</v>
      </c>
      <c r="AR84" s="58">
        <f t="shared" si="113"/>
        <v>0</v>
      </c>
      <c r="AS84" s="58">
        <f t="shared" si="113"/>
        <v>0</v>
      </c>
      <c r="AT84" s="58">
        <f t="shared" si="113"/>
        <v>0</v>
      </c>
      <c r="AU84" s="58">
        <f t="shared" si="113"/>
        <v>0</v>
      </c>
      <c r="AV84" s="58">
        <f t="shared" si="113"/>
        <v>0</v>
      </c>
      <c r="AW84" s="58">
        <f t="shared" si="113"/>
        <v>0</v>
      </c>
      <c r="AX84" s="58">
        <f t="shared" si="113"/>
        <v>0</v>
      </c>
      <c r="AZ84" s="90">
        <f t="shared" si="114"/>
        <v>0</v>
      </c>
      <c r="BA84" s="90">
        <f t="shared" si="115"/>
        <v>0</v>
      </c>
      <c r="BB84" s="90">
        <f t="shared" si="116"/>
        <v>39.671021823396295</v>
      </c>
      <c r="BC84" s="90">
        <f t="shared" si="117"/>
        <v>184.84616005571488</v>
      </c>
      <c r="BE84" s="90">
        <f t="shared" si="118"/>
        <v>165.19732974948931</v>
      </c>
      <c r="BF84" s="90">
        <f t="shared" si="119"/>
        <v>139.80750029598633</v>
      </c>
      <c r="BG84" s="90">
        <f t="shared" si="120"/>
        <v>128.31161776941357</v>
      </c>
      <c r="BH84" s="90">
        <f t="shared" si="121"/>
        <v>133.12482395434515</v>
      </c>
      <c r="BI84" s="90"/>
      <c r="BJ84" s="90">
        <f t="shared" si="106"/>
        <v>125.95561156332131</v>
      </c>
      <c r="BK84" s="90">
        <f t="shared" si="107"/>
        <v>0</v>
      </c>
      <c r="BL84" s="90">
        <f t="shared" si="108"/>
        <v>0</v>
      </c>
      <c r="BM84" s="90">
        <f t="shared" si="109"/>
        <v>0</v>
      </c>
      <c r="BO84" s="90">
        <f t="shared" si="122"/>
        <v>56.129295469777794</v>
      </c>
      <c r="BP84" s="90">
        <f t="shared" si="123"/>
        <v>141.6103179423086</v>
      </c>
      <c r="BQ84" s="90">
        <f t="shared" si="110"/>
        <v>31.488902890830328</v>
      </c>
    </row>
    <row r="85" spans="2:69" x14ac:dyDescent="0.35">
      <c r="B85" t="s">
        <v>32</v>
      </c>
      <c r="C85" s="58">
        <f t="shared" si="111"/>
        <v>0</v>
      </c>
      <c r="D85" s="58">
        <f t="shared" si="112"/>
        <v>0</v>
      </c>
      <c r="E85" s="58">
        <f t="shared" si="112"/>
        <v>0</v>
      </c>
      <c r="F85" s="58">
        <f t="shared" si="112"/>
        <v>0</v>
      </c>
      <c r="G85" s="58">
        <f t="shared" si="112"/>
        <v>0</v>
      </c>
      <c r="H85" s="58">
        <f t="shared" si="112"/>
        <v>0</v>
      </c>
      <c r="I85" s="58">
        <f t="shared" si="112"/>
        <v>0</v>
      </c>
      <c r="J85" s="58">
        <f t="shared" si="112"/>
        <v>0</v>
      </c>
      <c r="K85" s="58">
        <f t="shared" si="112"/>
        <v>0</v>
      </c>
      <c r="L85" s="58">
        <f t="shared" si="112"/>
        <v>0</v>
      </c>
      <c r="M85" s="58">
        <f t="shared" si="112"/>
        <v>0</v>
      </c>
      <c r="N85" s="58">
        <f t="shared" si="112"/>
        <v>0</v>
      </c>
      <c r="O85" s="58">
        <f t="shared" si="112"/>
        <v>0</v>
      </c>
      <c r="P85" s="58">
        <f t="shared" si="112"/>
        <v>0</v>
      </c>
      <c r="Q85" s="58">
        <f t="shared" si="112"/>
        <v>0</v>
      </c>
      <c r="R85" s="58">
        <f t="shared" si="112"/>
        <v>0</v>
      </c>
      <c r="S85" s="58">
        <f t="shared" si="112"/>
        <v>0</v>
      </c>
      <c r="T85" s="58">
        <f t="shared" si="112"/>
        <v>0</v>
      </c>
      <c r="U85" s="58">
        <f t="shared" si="112"/>
        <v>0</v>
      </c>
      <c r="V85" s="58">
        <f t="shared" si="112"/>
        <v>0</v>
      </c>
      <c r="W85" s="58">
        <f t="shared" si="112"/>
        <v>0</v>
      </c>
      <c r="X85" s="58">
        <f t="shared" si="112"/>
        <v>0</v>
      </c>
      <c r="Y85" s="58">
        <f t="shared" si="112"/>
        <v>0</v>
      </c>
      <c r="Z85" s="58">
        <f t="shared" si="112"/>
        <v>0</v>
      </c>
      <c r="AA85" s="58">
        <f t="shared" si="112"/>
        <v>0</v>
      </c>
      <c r="AB85" s="58">
        <f t="shared" si="112"/>
        <v>0</v>
      </c>
      <c r="AC85" s="58">
        <f t="shared" si="112"/>
        <v>0</v>
      </c>
      <c r="AD85" s="58">
        <f t="shared" si="112"/>
        <v>0</v>
      </c>
      <c r="AE85" s="58">
        <f t="shared" si="112"/>
        <v>0</v>
      </c>
      <c r="AF85" s="58">
        <f t="shared" si="112"/>
        <v>0</v>
      </c>
      <c r="AG85" s="58">
        <f t="shared" si="112"/>
        <v>0</v>
      </c>
      <c r="AH85" s="58">
        <f t="shared" si="112"/>
        <v>0</v>
      </c>
      <c r="AI85" s="58">
        <f t="shared" si="112"/>
        <v>0</v>
      </c>
      <c r="AJ85" s="58">
        <f t="shared" si="112"/>
        <v>0</v>
      </c>
      <c r="AK85" s="58">
        <f t="shared" si="112"/>
        <v>0</v>
      </c>
      <c r="AL85" s="58">
        <f t="shared" si="112"/>
        <v>0</v>
      </c>
      <c r="AM85" s="58">
        <f t="shared" si="113"/>
        <v>0</v>
      </c>
      <c r="AN85" s="58">
        <f t="shared" si="113"/>
        <v>0</v>
      </c>
      <c r="AO85" s="58">
        <f t="shared" si="113"/>
        <v>0</v>
      </c>
      <c r="AP85" s="58">
        <f t="shared" si="113"/>
        <v>0</v>
      </c>
      <c r="AQ85" s="58">
        <f t="shared" si="113"/>
        <v>0</v>
      </c>
      <c r="AR85" s="58">
        <f t="shared" si="113"/>
        <v>0</v>
      </c>
      <c r="AS85" s="58">
        <f t="shared" si="113"/>
        <v>0</v>
      </c>
      <c r="AT85" s="58">
        <f t="shared" si="113"/>
        <v>0</v>
      </c>
      <c r="AU85" s="58">
        <f t="shared" si="113"/>
        <v>0</v>
      </c>
      <c r="AV85" s="58">
        <f t="shared" si="113"/>
        <v>0</v>
      </c>
      <c r="AW85" s="58">
        <f t="shared" si="113"/>
        <v>0</v>
      </c>
      <c r="AX85" s="58">
        <f t="shared" si="113"/>
        <v>0</v>
      </c>
      <c r="AZ85" s="90">
        <f t="shared" si="114"/>
        <v>0</v>
      </c>
      <c r="BA85" s="90">
        <f t="shared" si="115"/>
        <v>0</v>
      </c>
      <c r="BB85" s="90">
        <f t="shared" si="116"/>
        <v>0</v>
      </c>
      <c r="BC85" s="90">
        <f t="shared" si="117"/>
        <v>0</v>
      </c>
      <c r="BE85" s="90">
        <f t="shared" si="118"/>
        <v>0</v>
      </c>
      <c r="BF85" s="90">
        <f t="shared" si="119"/>
        <v>0</v>
      </c>
      <c r="BG85" s="90">
        <f t="shared" si="120"/>
        <v>0</v>
      </c>
      <c r="BH85" s="90">
        <f t="shared" si="121"/>
        <v>0</v>
      </c>
      <c r="BI85" s="90"/>
      <c r="BJ85" s="90">
        <f t="shared" si="106"/>
        <v>0</v>
      </c>
      <c r="BK85" s="90">
        <f t="shared" si="107"/>
        <v>0</v>
      </c>
      <c r="BL85" s="90">
        <f t="shared" si="108"/>
        <v>0</v>
      </c>
      <c r="BM85" s="90">
        <f t="shared" si="109"/>
        <v>0</v>
      </c>
      <c r="BO85" s="90">
        <f t="shared" si="122"/>
        <v>0</v>
      </c>
      <c r="BP85" s="90">
        <f t="shared" si="123"/>
        <v>0</v>
      </c>
      <c r="BQ85" s="90">
        <f t="shared" si="110"/>
        <v>0</v>
      </c>
    </row>
    <row r="86" spans="2:69" x14ac:dyDescent="0.35">
      <c r="B86" t="s">
        <v>33</v>
      </c>
      <c r="C86" s="58">
        <f t="shared" si="111"/>
        <v>0</v>
      </c>
      <c r="D86" s="58">
        <f t="shared" si="112"/>
        <v>0</v>
      </c>
      <c r="E86" s="58">
        <f t="shared" si="112"/>
        <v>0</v>
      </c>
      <c r="F86" s="58">
        <f t="shared" si="112"/>
        <v>0</v>
      </c>
      <c r="G86" s="58">
        <f t="shared" si="112"/>
        <v>0</v>
      </c>
      <c r="H86" s="58">
        <f t="shared" si="112"/>
        <v>0</v>
      </c>
      <c r="I86" s="58">
        <f t="shared" si="112"/>
        <v>0</v>
      </c>
      <c r="J86" s="58">
        <f t="shared" si="112"/>
        <v>0</v>
      </c>
      <c r="K86" s="58">
        <f t="shared" si="112"/>
        <v>0</v>
      </c>
      <c r="L86" s="58">
        <f t="shared" si="112"/>
        <v>0</v>
      </c>
      <c r="M86" s="58">
        <f t="shared" si="112"/>
        <v>0</v>
      </c>
      <c r="N86" s="58">
        <f t="shared" si="112"/>
        <v>0</v>
      </c>
      <c r="O86" s="58">
        <f t="shared" si="112"/>
        <v>0</v>
      </c>
      <c r="P86" s="58">
        <f t="shared" si="112"/>
        <v>0</v>
      </c>
      <c r="Q86" s="58">
        <f t="shared" si="112"/>
        <v>0</v>
      </c>
      <c r="R86" s="58">
        <f t="shared" si="112"/>
        <v>0</v>
      </c>
      <c r="S86" s="58">
        <f t="shared" si="112"/>
        <v>0</v>
      </c>
      <c r="T86" s="58">
        <f t="shared" si="112"/>
        <v>0</v>
      </c>
      <c r="U86" s="58">
        <f t="shared" si="112"/>
        <v>0</v>
      </c>
      <c r="V86" s="58">
        <f t="shared" si="112"/>
        <v>0</v>
      </c>
      <c r="W86" s="58">
        <f t="shared" si="112"/>
        <v>10.752948497839276</v>
      </c>
      <c r="X86" s="58">
        <f t="shared" si="112"/>
        <v>15.55944024000698</v>
      </c>
      <c r="Y86" s="58">
        <f t="shared" si="112"/>
        <v>7.3336898219733024</v>
      </c>
      <c r="Z86" s="58">
        <f t="shared" si="112"/>
        <v>3.022456956102304</v>
      </c>
      <c r="AA86" s="58">
        <f t="shared" si="112"/>
        <v>2.2314486228392694</v>
      </c>
      <c r="AB86" s="58">
        <f t="shared" si="112"/>
        <v>1.1408958970738212</v>
      </c>
      <c r="AC86" s="58">
        <f t="shared" ref="AC86:AL86" si="125">IF(ISERROR(AC65/AC$8),0,(AC65/AC$8))</f>
        <v>1.5975155145664541</v>
      </c>
      <c r="AD86" s="58">
        <f t="shared" si="125"/>
        <v>1.5383447860034702</v>
      </c>
      <c r="AE86" s="58">
        <f t="shared" si="125"/>
        <v>1.1134382739060946</v>
      </c>
      <c r="AF86" s="58">
        <f t="shared" si="125"/>
        <v>0.15211815078629071</v>
      </c>
      <c r="AG86" s="58">
        <f t="shared" si="125"/>
        <v>0.55757642438809707</v>
      </c>
      <c r="AH86" s="58">
        <f t="shared" si="125"/>
        <v>0</v>
      </c>
      <c r="AI86" s="58">
        <f t="shared" si="125"/>
        <v>0</v>
      </c>
      <c r="AJ86" s="58">
        <f t="shared" si="125"/>
        <v>0</v>
      </c>
      <c r="AK86" s="58">
        <f t="shared" si="125"/>
        <v>0</v>
      </c>
      <c r="AL86" s="58">
        <f t="shared" si="125"/>
        <v>0</v>
      </c>
      <c r="AM86" s="58">
        <f t="shared" ref="AM86:AX86" si="126">IF(ISERROR(AM65/AM$8),0,(AM65/AM$8))</f>
        <v>0</v>
      </c>
      <c r="AN86" s="58">
        <f t="shared" si="126"/>
        <v>0</v>
      </c>
      <c r="AO86" s="58">
        <f t="shared" si="126"/>
        <v>0</v>
      </c>
      <c r="AP86" s="58">
        <f t="shared" si="126"/>
        <v>0</v>
      </c>
      <c r="AQ86" s="58">
        <f t="shared" si="126"/>
        <v>0</v>
      </c>
      <c r="AR86" s="58">
        <f t="shared" si="126"/>
        <v>0</v>
      </c>
      <c r="AS86" s="58">
        <f t="shared" si="126"/>
        <v>0</v>
      </c>
      <c r="AT86" s="58">
        <f t="shared" si="126"/>
        <v>0</v>
      </c>
      <c r="AU86" s="58">
        <f t="shared" si="126"/>
        <v>0</v>
      </c>
      <c r="AV86" s="58">
        <f t="shared" si="126"/>
        <v>0</v>
      </c>
      <c r="AW86" s="58">
        <f t="shared" si="126"/>
        <v>0</v>
      </c>
      <c r="AX86" s="58">
        <f t="shared" si="126"/>
        <v>0</v>
      </c>
      <c r="AZ86" s="90">
        <f t="shared" si="114"/>
        <v>0</v>
      </c>
      <c r="BA86" s="90">
        <f t="shared" si="115"/>
        <v>0</v>
      </c>
      <c r="BB86" s="90">
        <f t="shared" si="116"/>
        <v>3.5843161659464253</v>
      </c>
      <c r="BC86" s="90">
        <f t="shared" si="117"/>
        <v>8.6385290060275288</v>
      </c>
      <c r="BE86" s="90">
        <f t="shared" si="118"/>
        <v>1.6566200114931815</v>
      </c>
      <c r="BF86" s="90">
        <f t="shared" si="119"/>
        <v>0.93463373689861851</v>
      </c>
      <c r="BG86" s="90">
        <f t="shared" si="120"/>
        <v>0.1858588081293657</v>
      </c>
      <c r="BH86" s="90">
        <f t="shared" si="121"/>
        <v>0</v>
      </c>
      <c r="BI86" s="90"/>
      <c r="BJ86" s="90">
        <f t="shared" si="106"/>
        <v>0</v>
      </c>
      <c r="BK86" s="90">
        <f t="shared" si="107"/>
        <v>0</v>
      </c>
      <c r="BL86" s="90">
        <f t="shared" si="108"/>
        <v>0</v>
      </c>
      <c r="BM86" s="90">
        <f t="shared" si="109"/>
        <v>0</v>
      </c>
      <c r="BO86" s="90">
        <f t="shared" si="122"/>
        <v>3.0557112929934886</v>
      </c>
      <c r="BP86" s="90">
        <f t="shared" si="123"/>
        <v>0.69427813913029146</v>
      </c>
      <c r="BQ86" s="90">
        <f t="shared" si="110"/>
        <v>0</v>
      </c>
    </row>
    <row r="88" spans="2:69" ht="15.5" x14ac:dyDescent="0.35">
      <c r="B88" s="56" t="s">
        <v>36</v>
      </c>
      <c r="C88" s="57">
        <f>IF(ISERROR(C11/C$8),0,((C11)/C$8))</f>
        <v>0</v>
      </c>
      <c r="D88" s="57">
        <f t="shared" ref="D88:AL88" si="127">IF(ISERROR(D11/D$8),0,((D11)/D$8))</f>
        <v>0</v>
      </c>
      <c r="E88" s="57">
        <f t="shared" si="127"/>
        <v>0</v>
      </c>
      <c r="F88" s="57">
        <f t="shared" si="127"/>
        <v>0</v>
      </c>
      <c r="G88" s="57">
        <f t="shared" si="127"/>
        <v>0</v>
      </c>
      <c r="H88" s="57">
        <f t="shared" si="127"/>
        <v>0</v>
      </c>
      <c r="I88" s="57">
        <f t="shared" si="127"/>
        <v>0</v>
      </c>
      <c r="J88" s="57">
        <f t="shared" si="127"/>
        <v>0</v>
      </c>
      <c r="K88" s="57">
        <f t="shared" si="127"/>
        <v>0</v>
      </c>
      <c r="L88" s="57">
        <f t="shared" si="127"/>
        <v>0</v>
      </c>
      <c r="M88" s="57">
        <f t="shared" si="127"/>
        <v>0</v>
      </c>
      <c r="N88" s="57">
        <f t="shared" si="127"/>
        <v>0</v>
      </c>
      <c r="O88" s="57">
        <f t="shared" si="127"/>
        <v>0</v>
      </c>
      <c r="P88" s="57">
        <f t="shared" si="127"/>
        <v>0</v>
      </c>
      <c r="Q88" s="57">
        <f t="shared" si="127"/>
        <v>0</v>
      </c>
      <c r="R88" s="57">
        <f t="shared" si="127"/>
        <v>0</v>
      </c>
      <c r="S88" s="57">
        <f t="shared" si="127"/>
        <v>0</v>
      </c>
      <c r="T88" s="57">
        <f t="shared" si="127"/>
        <v>0</v>
      </c>
      <c r="U88" s="57">
        <f t="shared" si="127"/>
        <v>0</v>
      </c>
      <c r="V88" s="57">
        <f t="shared" si="127"/>
        <v>0</v>
      </c>
      <c r="W88" s="57">
        <f t="shared" si="127"/>
        <v>7.9064663574645433</v>
      </c>
      <c r="X88" s="57">
        <f t="shared" si="127"/>
        <v>8.7861755978355731</v>
      </c>
      <c r="Y88" s="57">
        <f t="shared" si="127"/>
        <v>8.4492551285569029</v>
      </c>
      <c r="Z88" s="57">
        <f t="shared" si="127"/>
        <v>9.6553054760078094</v>
      </c>
      <c r="AA88" s="57">
        <f t="shared" si="127"/>
        <v>8.6167859748477653</v>
      </c>
      <c r="AB88" s="57">
        <f t="shared" si="127"/>
        <v>8.0861967521769831</v>
      </c>
      <c r="AC88" s="57">
        <f t="shared" si="127"/>
        <v>8.2973302016893644</v>
      </c>
      <c r="AD88" s="57">
        <f t="shared" si="127"/>
        <v>8.3080730672835923</v>
      </c>
      <c r="AE88" s="57">
        <f t="shared" si="127"/>
        <v>8.5945313789507995</v>
      </c>
      <c r="AF88" s="57">
        <f t="shared" si="127"/>
        <v>8.2848799352814648</v>
      </c>
      <c r="AG88" s="57">
        <f t="shared" si="127"/>
        <v>8.7610644684428483</v>
      </c>
      <c r="AH88" s="57">
        <f t="shared" si="127"/>
        <v>9.0697259552042162</v>
      </c>
      <c r="AI88" s="57">
        <f t="shared" si="127"/>
        <v>9.0269238027555598</v>
      </c>
      <c r="AJ88" s="57">
        <f t="shared" si="127"/>
        <v>9.3942577070546527</v>
      </c>
      <c r="AK88" s="57">
        <f t="shared" si="127"/>
        <v>9.8694154256613569</v>
      </c>
      <c r="AL88" s="57">
        <f t="shared" si="127"/>
        <v>11.07726096838279</v>
      </c>
      <c r="AM88" s="57">
        <f t="shared" ref="AM88:AX88" si="128">IF(ISERROR(AM11/AM$8),0,((AM11)/AM$8))</f>
        <v>10.604488157701068</v>
      </c>
      <c r="AN88" s="57">
        <f t="shared" si="128"/>
        <v>10.73024966272378</v>
      </c>
      <c r="AO88" s="57">
        <f t="shared" si="128"/>
        <v>11.72496556342322</v>
      </c>
      <c r="AP88" s="57">
        <f t="shared" si="128"/>
        <v>8.8424566036940302</v>
      </c>
      <c r="AQ88" s="57">
        <f t="shared" si="128"/>
        <v>10.480418321692515</v>
      </c>
      <c r="AR88" s="57">
        <f t="shared" si="128"/>
        <v>11.302505867532121</v>
      </c>
      <c r="AS88" s="57">
        <f t="shared" si="128"/>
        <v>0</v>
      </c>
      <c r="AT88" s="57">
        <f t="shared" si="128"/>
        <v>0</v>
      </c>
      <c r="AU88" s="57">
        <f t="shared" si="128"/>
        <v>0</v>
      </c>
      <c r="AV88" s="57">
        <f t="shared" si="128"/>
        <v>0</v>
      </c>
      <c r="AW88" s="57">
        <f t="shared" si="128"/>
        <v>0</v>
      </c>
      <c r="AX88" s="57">
        <f t="shared" si="128"/>
        <v>0</v>
      </c>
      <c r="AZ88" s="91">
        <f>AVERAGE(O88:Q88)</f>
        <v>0</v>
      </c>
      <c r="BA88" s="91">
        <f>AVERAGE(R88:T88)</f>
        <v>0</v>
      </c>
      <c r="BB88" s="91">
        <f>AVERAGE(U88:W88)</f>
        <v>2.6354887858215146</v>
      </c>
      <c r="BC88" s="91">
        <f>AVERAGE(X88:Z88)</f>
        <v>8.9635787341334279</v>
      </c>
      <c r="BE88" s="91">
        <f>AVERAGE(AA88:AC88)</f>
        <v>8.3334376429047037</v>
      </c>
      <c r="BF88" s="91">
        <f>AVERAGE(AD88:AF88)</f>
        <v>8.3958281271719528</v>
      </c>
      <c r="BG88" s="91">
        <f>AVERAGE(AG88:AI88)</f>
        <v>8.9525714088008765</v>
      </c>
      <c r="BH88" s="91">
        <f>AVERAGE(AJ88:AL88)</f>
        <v>10.113644700366265</v>
      </c>
      <c r="BI88" s="199"/>
      <c r="BJ88" s="91">
        <f t="shared" ref="BJ88:BJ96" si="129">AVERAGE(AM88:AO88)</f>
        <v>11.019901127949355</v>
      </c>
      <c r="BK88" s="91">
        <f t="shared" ref="BK88:BK96" si="130">AVERAGE(AP88:AR88)</f>
        <v>10.20846026430622</v>
      </c>
      <c r="BL88" s="91">
        <f t="shared" ref="BL88:BL96" si="131">AVERAGE(AS88:AU88)</f>
        <v>0</v>
      </c>
      <c r="BM88" s="91">
        <f t="shared" ref="BM88:BM96" si="132">AVERAGE(AV88:AX88)</f>
        <v>0</v>
      </c>
      <c r="BO88" s="91">
        <f>AVERAGE(AZ88:BC88)</f>
        <v>2.8997668799887357</v>
      </c>
      <c r="BP88" s="91">
        <f>AVERAGE(BE88:BH88)</f>
        <v>8.9488704698109505</v>
      </c>
      <c r="BQ88" s="91">
        <f t="shared" ref="BQ88:BQ96" si="133">AVERAGE(BJ88:BM88)</f>
        <v>5.3070903480638938</v>
      </c>
    </row>
    <row r="89" spans="2:69" x14ac:dyDescent="0.35">
      <c r="B89" t="s">
        <v>17</v>
      </c>
      <c r="C89" s="58">
        <f t="shared" ref="C89:C96" si="134">IF(ISERROR(C14/C$8),0,((C14)/C$8))</f>
        <v>0</v>
      </c>
      <c r="D89" s="58">
        <f t="shared" ref="D89:AL96" si="135">IF(ISERROR(D14/D$8),0,((D14)/D$8))</f>
        <v>0</v>
      </c>
      <c r="E89" s="58">
        <f t="shared" si="135"/>
        <v>0</v>
      </c>
      <c r="F89" s="58">
        <f t="shared" si="135"/>
        <v>0</v>
      </c>
      <c r="G89" s="58">
        <f t="shared" si="135"/>
        <v>0</v>
      </c>
      <c r="H89" s="58">
        <f t="shared" si="135"/>
        <v>0</v>
      </c>
      <c r="I89" s="58">
        <f t="shared" si="135"/>
        <v>0</v>
      </c>
      <c r="J89" s="58">
        <f t="shared" si="135"/>
        <v>0</v>
      </c>
      <c r="K89" s="58">
        <f t="shared" si="135"/>
        <v>0</v>
      </c>
      <c r="L89" s="58">
        <f t="shared" si="135"/>
        <v>0</v>
      </c>
      <c r="M89" s="58">
        <f t="shared" si="135"/>
        <v>0</v>
      </c>
      <c r="N89" s="58">
        <f t="shared" si="135"/>
        <v>0</v>
      </c>
      <c r="O89" s="58">
        <f t="shared" si="135"/>
        <v>0</v>
      </c>
      <c r="P89" s="58">
        <f t="shared" si="135"/>
        <v>0</v>
      </c>
      <c r="Q89" s="58">
        <f t="shared" si="135"/>
        <v>0</v>
      </c>
      <c r="R89" s="58">
        <f t="shared" si="135"/>
        <v>0</v>
      </c>
      <c r="S89" s="58">
        <f t="shared" si="135"/>
        <v>0</v>
      </c>
      <c r="T89" s="58">
        <f t="shared" si="135"/>
        <v>0</v>
      </c>
      <c r="U89" s="58">
        <f t="shared" si="135"/>
        <v>0</v>
      </c>
      <c r="V89" s="58">
        <f t="shared" si="135"/>
        <v>0</v>
      </c>
      <c r="W89" s="58">
        <f t="shared" si="135"/>
        <v>1.460938025139477</v>
      </c>
      <c r="X89" s="58">
        <f t="shared" si="135"/>
        <v>1.6993367079769595</v>
      </c>
      <c r="Y89" s="58">
        <f t="shared" si="135"/>
        <v>1.605145504139968</v>
      </c>
      <c r="Z89" s="58">
        <f t="shared" si="135"/>
        <v>1.9066138992912867</v>
      </c>
      <c r="AA89" s="58">
        <f t="shared" si="135"/>
        <v>1.6984910103512787</v>
      </c>
      <c r="AB89" s="58">
        <f t="shared" si="135"/>
        <v>1.7931931696346852</v>
      </c>
      <c r="AC89" s="58">
        <f t="shared" si="135"/>
        <v>1.8326797103947594</v>
      </c>
      <c r="AD89" s="58">
        <f t="shared" si="135"/>
        <v>1.9411750530171583</v>
      </c>
      <c r="AE89" s="58">
        <f t="shared" si="135"/>
        <v>2.0240459905233115</v>
      </c>
      <c r="AF89" s="58">
        <f t="shared" si="135"/>
        <v>1.9867471702084281</v>
      </c>
      <c r="AG89" s="58">
        <f t="shared" si="135"/>
        <v>2.1933742961282823</v>
      </c>
      <c r="AH89" s="58">
        <f t="shared" si="135"/>
        <v>2.1349407114624506</v>
      </c>
      <c r="AI89" s="58">
        <f t="shared" si="135"/>
        <v>2.1327937067549256</v>
      </c>
      <c r="AJ89" s="58">
        <f t="shared" si="135"/>
        <v>2.2301731869920203</v>
      </c>
      <c r="AK89" s="58">
        <f t="shared" si="135"/>
        <v>2.2597589436263004</v>
      </c>
      <c r="AL89" s="58">
        <f t="shared" si="135"/>
        <v>2.4840587989716769</v>
      </c>
      <c r="AM89" s="58">
        <f t="shared" ref="AM89:AX95" si="136">IF(ISERROR(AM14/AM$8),0,((AM14)/AM$8))</f>
        <v>2.4959665079827835</v>
      </c>
      <c r="AN89" s="58">
        <f t="shared" si="136"/>
        <v>2.4088481156268164</v>
      </c>
      <c r="AO89" s="58">
        <f t="shared" si="136"/>
        <v>2.6199253220987346</v>
      </c>
      <c r="AP89" s="58">
        <f t="shared" si="136"/>
        <v>1.5588650742389716</v>
      </c>
      <c r="AQ89" s="58">
        <f t="shared" si="136"/>
        <v>2.1013970762347487</v>
      </c>
      <c r="AR89" s="58">
        <f t="shared" si="136"/>
        <v>2.441713677453377</v>
      </c>
      <c r="AS89" s="58">
        <f t="shared" si="136"/>
        <v>0</v>
      </c>
      <c r="AT89" s="58">
        <f t="shared" si="136"/>
        <v>0</v>
      </c>
      <c r="AU89" s="58">
        <f t="shared" si="136"/>
        <v>0</v>
      </c>
      <c r="AV89" s="58">
        <f t="shared" si="136"/>
        <v>0</v>
      </c>
      <c r="AW89" s="58">
        <f t="shared" si="136"/>
        <v>0</v>
      </c>
      <c r="AX89" s="58">
        <f t="shared" si="136"/>
        <v>0</v>
      </c>
      <c r="AZ89" s="90">
        <f>AVERAGE(O89:Q89)</f>
        <v>0</v>
      </c>
      <c r="BA89" s="90">
        <f>AVERAGE(R89:T89)</f>
        <v>0</v>
      </c>
      <c r="BB89" s="90">
        <f>AVERAGE(U89:W89)</f>
        <v>0.48697934171315899</v>
      </c>
      <c r="BC89" s="90">
        <f>AVERAGE(X89:Z89)</f>
        <v>1.7370320371360715</v>
      </c>
      <c r="BE89" s="90">
        <f>AVERAGE(AA89:AC89)</f>
        <v>1.7747879634602413</v>
      </c>
      <c r="BF89" s="90">
        <f>AVERAGE(AD89:AF89)</f>
        <v>1.9839894045829658</v>
      </c>
      <c r="BG89" s="90">
        <f>AVERAGE(AG89:AI89)</f>
        <v>2.1537029047818863</v>
      </c>
      <c r="BH89" s="90">
        <f>AVERAGE(AJ89:AL89)</f>
        <v>2.3246636431966663</v>
      </c>
      <c r="BI89" s="90"/>
      <c r="BJ89" s="90">
        <f t="shared" si="129"/>
        <v>2.5082466485694446</v>
      </c>
      <c r="BK89" s="90">
        <f t="shared" si="130"/>
        <v>2.0339919426423658</v>
      </c>
      <c r="BL89" s="90">
        <f t="shared" si="131"/>
        <v>0</v>
      </c>
      <c r="BM89" s="90">
        <f t="shared" si="132"/>
        <v>0</v>
      </c>
      <c r="BO89" s="90">
        <f>AVERAGE(AZ89:BC89)</f>
        <v>0.55600284471230765</v>
      </c>
      <c r="BP89" s="90">
        <f>AVERAGE(BE89:BH89)</f>
        <v>2.0592859790054399</v>
      </c>
      <c r="BQ89" s="90">
        <f t="shared" si="133"/>
        <v>1.1355596478029526</v>
      </c>
    </row>
    <row r="90" spans="2:69" x14ac:dyDescent="0.35">
      <c r="B90" t="s">
        <v>38</v>
      </c>
      <c r="C90" s="58">
        <f t="shared" si="134"/>
        <v>0</v>
      </c>
      <c r="D90" s="58">
        <f t="shared" ref="D90:R90" si="137">IF(ISERROR(D15/D$8),0,((D15)/D$8))</f>
        <v>0</v>
      </c>
      <c r="E90" s="58">
        <f t="shared" si="137"/>
        <v>0</v>
      </c>
      <c r="F90" s="58">
        <f t="shared" si="137"/>
        <v>0</v>
      </c>
      <c r="G90" s="58">
        <f t="shared" si="137"/>
        <v>0</v>
      </c>
      <c r="H90" s="58">
        <f t="shared" si="137"/>
        <v>0</v>
      </c>
      <c r="I90" s="58">
        <f t="shared" si="137"/>
        <v>0</v>
      </c>
      <c r="J90" s="58">
        <f t="shared" si="137"/>
        <v>0</v>
      </c>
      <c r="K90" s="58">
        <f t="shared" si="137"/>
        <v>0</v>
      </c>
      <c r="L90" s="58">
        <f t="shared" si="137"/>
        <v>0</v>
      </c>
      <c r="M90" s="58">
        <f t="shared" si="137"/>
        <v>0</v>
      </c>
      <c r="N90" s="58">
        <f t="shared" si="137"/>
        <v>0</v>
      </c>
      <c r="O90" s="58">
        <f t="shared" si="137"/>
        <v>0</v>
      </c>
      <c r="P90" s="58">
        <f t="shared" si="137"/>
        <v>0</v>
      </c>
      <c r="Q90" s="58">
        <f t="shared" si="137"/>
        <v>0</v>
      </c>
      <c r="R90" s="58">
        <f t="shared" si="137"/>
        <v>0</v>
      </c>
      <c r="S90" s="58">
        <f t="shared" si="135"/>
        <v>0</v>
      </c>
      <c r="T90" s="58">
        <f t="shared" si="135"/>
        <v>0</v>
      </c>
      <c r="U90" s="58">
        <f t="shared" si="135"/>
        <v>0</v>
      </c>
      <c r="V90" s="58">
        <f t="shared" si="135"/>
        <v>0</v>
      </c>
      <c r="W90" s="58">
        <f t="shared" si="135"/>
        <v>0.65918868051354429</v>
      </c>
      <c r="X90" s="58">
        <f t="shared" si="135"/>
        <v>0.78661197416652118</v>
      </c>
      <c r="Y90" s="58">
        <f t="shared" si="135"/>
        <v>0.75642784511838856</v>
      </c>
      <c r="Z90" s="58">
        <f t="shared" si="135"/>
        <v>0.92700175469247315</v>
      </c>
      <c r="AA90" s="58">
        <f t="shared" si="135"/>
        <v>0.9101974183202467</v>
      </c>
      <c r="AB90" s="58">
        <f t="shared" si="135"/>
        <v>0.90874323370204757</v>
      </c>
      <c r="AC90" s="58">
        <f t="shared" si="135"/>
        <v>1.016074814687123</v>
      </c>
      <c r="AD90" s="58">
        <f t="shared" si="135"/>
        <v>1.1240746096009255</v>
      </c>
      <c r="AE90" s="58">
        <f t="shared" si="135"/>
        <v>1.2187126357191453</v>
      </c>
      <c r="AF90" s="58">
        <f t="shared" si="135"/>
        <v>1.2894904730898495</v>
      </c>
      <c r="AG90" s="58">
        <f t="shared" si="135"/>
        <v>1.4473746572328108</v>
      </c>
      <c r="AH90" s="58">
        <f t="shared" si="135"/>
        <v>1.5243214756258234</v>
      </c>
      <c r="AI90" s="58">
        <f t="shared" si="135"/>
        <v>1.5347267690757997</v>
      </c>
      <c r="AJ90" s="58">
        <f t="shared" si="135"/>
        <v>1.6173381168572987</v>
      </c>
      <c r="AK90" s="58">
        <f t="shared" si="135"/>
        <v>1.6121309966300217</v>
      </c>
      <c r="AL90" s="58">
        <f t="shared" si="135"/>
        <v>1.7204631847245719</v>
      </c>
      <c r="AM90" s="58">
        <f t="shared" si="136"/>
        <v>1.8796453062104008</v>
      </c>
      <c r="AN90" s="58">
        <f t="shared" si="136"/>
        <v>1.7594275102868655</v>
      </c>
      <c r="AO90" s="58">
        <f t="shared" si="136"/>
        <v>1.8059965403871403</v>
      </c>
      <c r="AP90" s="58">
        <f t="shared" si="136"/>
        <v>0.97838665595933771</v>
      </c>
      <c r="AQ90" s="58">
        <f t="shared" si="136"/>
        <v>1.3891659381882342</v>
      </c>
      <c r="AR90" s="58">
        <f t="shared" si="136"/>
        <v>1.6467729387139931</v>
      </c>
      <c r="AS90" s="58">
        <f t="shared" si="136"/>
        <v>0</v>
      </c>
      <c r="AT90" s="58">
        <f t="shared" si="136"/>
        <v>0</v>
      </c>
      <c r="AU90" s="58">
        <f t="shared" si="136"/>
        <v>0</v>
      </c>
      <c r="AV90" s="58">
        <f t="shared" si="136"/>
        <v>0</v>
      </c>
      <c r="AW90" s="58">
        <f t="shared" si="136"/>
        <v>0</v>
      </c>
      <c r="AX90" s="58">
        <f t="shared" si="136"/>
        <v>0</v>
      </c>
      <c r="AZ90" s="90">
        <f t="shared" ref="AZ90:AZ96" si="138">AVERAGE(O90:Q90)</f>
        <v>0</v>
      </c>
      <c r="BA90" s="90">
        <f t="shared" ref="BA90:BA96" si="139">AVERAGE(R90:T90)</f>
        <v>0</v>
      </c>
      <c r="BB90" s="90">
        <f t="shared" ref="BB90:BB96" si="140">AVERAGE(U90:W90)</f>
        <v>0.21972956017118142</v>
      </c>
      <c r="BC90" s="90">
        <f t="shared" ref="BC90:BC96" si="141">AVERAGE(X90:Z90)</f>
        <v>0.82334719132579437</v>
      </c>
      <c r="BE90" s="90">
        <f t="shared" ref="BE90:BE96" si="142">AVERAGE(AA90:AC90)</f>
        <v>0.94500515556980569</v>
      </c>
      <c r="BF90" s="90">
        <f t="shared" ref="BF90:BF96" si="143">AVERAGE(AD90:AF90)</f>
        <v>1.2107592394699733</v>
      </c>
      <c r="BG90" s="90">
        <f t="shared" ref="BG90:BG96" si="144">AVERAGE(AG90:AI90)</f>
        <v>1.5021409673114778</v>
      </c>
      <c r="BH90" s="90">
        <f t="shared" ref="BH90:BH96" si="145">AVERAGE(AJ90:AL90)</f>
        <v>1.6499774327372974</v>
      </c>
      <c r="BI90" s="90"/>
      <c r="BJ90" s="90">
        <f t="shared" si="129"/>
        <v>1.815023118961469</v>
      </c>
      <c r="BK90" s="90">
        <f t="shared" si="130"/>
        <v>1.3381085109538551</v>
      </c>
      <c r="BL90" s="90">
        <f t="shared" si="131"/>
        <v>0</v>
      </c>
      <c r="BM90" s="90">
        <f t="shared" si="132"/>
        <v>0</v>
      </c>
      <c r="BO90" s="90">
        <f t="shared" ref="BO90:BO96" si="146">AVERAGE(AZ90:BC90)</f>
        <v>0.26076918787424397</v>
      </c>
      <c r="BP90" s="90">
        <f t="shared" ref="BP90:BP96" si="147">AVERAGE(BE90:BH90)</f>
        <v>1.3269706987721386</v>
      </c>
      <c r="BQ90" s="90">
        <f t="shared" si="133"/>
        <v>0.78828290747883101</v>
      </c>
    </row>
    <row r="91" spans="2:69" x14ac:dyDescent="0.35">
      <c r="B91" t="s">
        <v>39</v>
      </c>
      <c r="C91" s="58">
        <f t="shared" si="134"/>
        <v>0</v>
      </c>
      <c r="D91" s="58">
        <f t="shared" si="135"/>
        <v>0</v>
      </c>
      <c r="E91" s="58">
        <f t="shared" si="135"/>
        <v>0</v>
      </c>
      <c r="F91" s="58">
        <f t="shared" si="135"/>
        <v>0</v>
      </c>
      <c r="G91" s="58">
        <f t="shared" si="135"/>
        <v>0</v>
      </c>
      <c r="H91" s="58">
        <f t="shared" si="135"/>
        <v>0</v>
      </c>
      <c r="I91" s="58">
        <f t="shared" si="135"/>
        <v>0</v>
      </c>
      <c r="J91" s="58">
        <f t="shared" si="135"/>
        <v>0</v>
      </c>
      <c r="K91" s="58">
        <f t="shared" si="135"/>
        <v>0</v>
      </c>
      <c r="L91" s="58">
        <f t="shared" si="135"/>
        <v>0</v>
      </c>
      <c r="M91" s="58">
        <f t="shared" si="135"/>
        <v>0</v>
      </c>
      <c r="N91" s="58">
        <f t="shared" si="135"/>
        <v>0</v>
      </c>
      <c r="O91" s="58">
        <f t="shared" si="135"/>
        <v>0</v>
      </c>
      <c r="P91" s="58">
        <f t="shared" si="135"/>
        <v>0</v>
      </c>
      <c r="Q91" s="58">
        <f t="shared" si="135"/>
        <v>0</v>
      </c>
      <c r="R91" s="58">
        <f t="shared" si="135"/>
        <v>0</v>
      </c>
      <c r="S91" s="58">
        <f t="shared" si="135"/>
        <v>0</v>
      </c>
      <c r="T91" s="58">
        <f t="shared" si="135"/>
        <v>0</v>
      </c>
      <c r="U91" s="58">
        <f t="shared" si="135"/>
        <v>0</v>
      </c>
      <c r="V91" s="58">
        <f t="shared" si="135"/>
        <v>0</v>
      </c>
      <c r="W91" s="58">
        <f t="shared" si="135"/>
        <v>0.49223633797136518</v>
      </c>
      <c r="X91" s="58">
        <f t="shared" si="135"/>
        <v>0.41654739046954098</v>
      </c>
      <c r="Y91" s="58">
        <f t="shared" si="135"/>
        <v>0.37507464854657258</v>
      </c>
      <c r="Z91" s="58">
        <f t="shared" si="135"/>
        <v>0.42858553556100787</v>
      </c>
      <c r="AA91" s="58">
        <f t="shared" si="135"/>
        <v>0.33458540708047702</v>
      </c>
      <c r="AB91" s="58">
        <f t="shared" si="135"/>
        <v>0.30839936194137185</v>
      </c>
      <c r="AC91" s="58">
        <f t="shared" si="135"/>
        <v>0.35072078089984488</v>
      </c>
      <c r="AD91" s="58">
        <f t="shared" si="135"/>
        <v>0.35180258338153081</v>
      </c>
      <c r="AE91" s="58">
        <f t="shared" si="135"/>
        <v>0.38095966569913725</v>
      </c>
      <c r="AF91" s="58">
        <f t="shared" si="135"/>
        <v>0.39957117394421315</v>
      </c>
      <c r="AG91" s="58">
        <f t="shared" si="135"/>
        <v>0.45073180089599063</v>
      </c>
      <c r="AH91" s="58">
        <f t="shared" si="135"/>
        <v>0.48656916996047428</v>
      </c>
      <c r="AI91" s="58">
        <f t="shared" si="135"/>
        <v>0.53580122555191811</v>
      </c>
      <c r="AJ91" s="58">
        <f t="shared" si="135"/>
        <v>0.51578146815966863</v>
      </c>
      <c r="AK91" s="58">
        <f t="shared" si="135"/>
        <v>0.46721730461874378</v>
      </c>
      <c r="AL91" s="58">
        <f t="shared" si="135"/>
        <v>0.54160532618487833</v>
      </c>
      <c r="AM91" s="58">
        <f t="shared" si="136"/>
        <v>0.52181526153868441</v>
      </c>
      <c r="AN91" s="58">
        <f t="shared" si="136"/>
        <v>0.54213240564963883</v>
      </c>
      <c r="AO91" s="58">
        <f t="shared" si="136"/>
        <v>0.57924195713152016</v>
      </c>
      <c r="AP91" s="58">
        <f t="shared" si="136"/>
        <v>0.55856800335785928</v>
      </c>
      <c r="AQ91" s="58">
        <f t="shared" si="136"/>
        <v>0.80262715138523666</v>
      </c>
      <c r="AR91" s="58">
        <f t="shared" si="136"/>
        <v>0.89869433168727753</v>
      </c>
      <c r="AS91" s="58">
        <f t="shared" si="136"/>
        <v>0</v>
      </c>
      <c r="AT91" s="58">
        <f t="shared" si="136"/>
        <v>0</v>
      </c>
      <c r="AU91" s="58">
        <f t="shared" si="136"/>
        <v>0</v>
      </c>
      <c r="AV91" s="58">
        <f t="shared" si="136"/>
        <v>0</v>
      </c>
      <c r="AW91" s="58">
        <f t="shared" si="136"/>
        <v>0</v>
      </c>
      <c r="AX91" s="58">
        <f t="shared" si="136"/>
        <v>0</v>
      </c>
      <c r="AZ91" s="90">
        <f t="shared" si="138"/>
        <v>0</v>
      </c>
      <c r="BA91" s="90">
        <f t="shared" si="139"/>
        <v>0</v>
      </c>
      <c r="BB91" s="90">
        <f t="shared" si="140"/>
        <v>0.16407877932378839</v>
      </c>
      <c r="BC91" s="90">
        <f t="shared" si="141"/>
        <v>0.40673585819237373</v>
      </c>
      <c r="BE91" s="90">
        <f t="shared" si="142"/>
        <v>0.33123518330723128</v>
      </c>
      <c r="BF91" s="90">
        <f t="shared" si="143"/>
        <v>0.37744447434162703</v>
      </c>
      <c r="BG91" s="90">
        <f t="shared" si="144"/>
        <v>0.49103406546946099</v>
      </c>
      <c r="BH91" s="90">
        <f t="shared" si="145"/>
        <v>0.50820136632109691</v>
      </c>
      <c r="BI91" s="90"/>
      <c r="BJ91" s="90">
        <f t="shared" si="129"/>
        <v>0.54772987477328117</v>
      </c>
      <c r="BK91" s="90">
        <f t="shared" si="130"/>
        <v>0.75329649547679123</v>
      </c>
      <c r="BL91" s="90">
        <f t="shared" si="131"/>
        <v>0</v>
      </c>
      <c r="BM91" s="90">
        <f t="shared" si="132"/>
        <v>0</v>
      </c>
      <c r="BO91" s="90">
        <f t="shared" si="146"/>
        <v>0.14270365937904053</v>
      </c>
      <c r="BP91" s="90">
        <f t="shared" si="147"/>
        <v>0.42697877235985404</v>
      </c>
      <c r="BQ91" s="90">
        <f t="shared" si="133"/>
        <v>0.3252565925625181</v>
      </c>
    </row>
    <row r="92" spans="2:69" x14ac:dyDescent="0.35">
      <c r="B92" t="s">
        <v>20</v>
      </c>
      <c r="C92" s="58">
        <f t="shared" si="134"/>
        <v>0</v>
      </c>
      <c r="D92" s="58">
        <f t="shared" si="135"/>
        <v>0</v>
      </c>
      <c r="E92" s="58">
        <f t="shared" si="135"/>
        <v>0</v>
      </c>
      <c r="F92" s="58">
        <f t="shared" si="135"/>
        <v>0</v>
      </c>
      <c r="G92" s="58">
        <f t="shared" si="135"/>
        <v>0</v>
      </c>
      <c r="H92" s="58">
        <f t="shared" si="135"/>
        <v>0</v>
      </c>
      <c r="I92" s="58">
        <f t="shared" si="135"/>
        <v>0</v>
      </c>
      <c r="J92" s="58">
        <f t="shared" si="135"/>
        <v>0</v>
      </c>
      <c r="K92" s="58">
        <f t="shared" si="135"/>
        <v>0</v>
      </c>
      <c r="L92" s="58">
        <f t="shared" si="135"/>
        <v>0</v>
      </c>
      <c r="M92" s="58">
        <f t="shared" si="135"/>
        <v>0</v>
      </c>
      <c r="N92" s="58">
        <f t="shared" si="135"/>
        <v>0</v>
      </c>
      <c r="O92" s="58">
        <f t="shared" si="135"/>
        <v>0</v>
      </c>
      <c r="P92" s="58">
        <f t="shared" si="135"/>
        <v>0</v>
      </c>
      <c r="Q92" s="58">
        <f t="shared" si="135"/>
        <v>0</v>
      </c>
      <c r="R92" s="58">
        <f t="shared" si="135"/>
        <v>0</v>
      </c>
      <c r="S92" s="58">
        <f t="shared" si="135"/>
        <v>0</v>
      </c>
      <c r="T92" s="58">
        <f t="shared" si="135"/>
        <v>0</v>
      </c>
      <c r="U92" s="58">
        <f t="shared" si="135"/>
        <v>0</v>
      </c>
      <c r="V92" s="58">
        <f t="shared" si="135"/>
        <v>0</v>
      </c>
      <c r="W92" s="58">
        <f t="shared" si="135"/>
        <v>0</v>
      </c>
      <c r="X92" s="58">
        <f t="shared" si="135"/>
        <v>0</v>
      </c>
      <c r="Y92" s="58">
        <f t="shared" si="135"/>
        <v>0</v>
      </c>
      <c r="Z92" s="58">
        <f t="shared" si="135"/>
        <v>0</v>
      </c>
      <c r="AA92" s="58">
        <f t="shared" si="135"/>
        <v>0</v>
      </c>
      <c r="AB92" s="58">
        <f t="shared" si="135"/>
        <v>0</v>
      </c>
      <c r="AC92" s="58">
        <f t="shared" si="135"/>
        <v>0</v>
      </c>
      <c r="AD92" s="58">
        <f t="shared" si="135"/>
        <v>0</v>
      </c>
      <c r="AE92" s="58">
        <f t="shared" si="135"/>
        <v>0</v>
      </c>
      <c r="AF92" s="58">
        <f t="shared" si="135"/>
        <v>0</v>
      </c>
      <c r="AG92" s="58">
        <f t="shared" si="135"/>
        <v>0</v>
      </c>
      <c r="AH92" s="58">
        <f t="shared" si="135"/>
        <v>0</v>
      </c>
      <c r="AI92" s="58">
        <f t="shared" si="135"/>
        <v>0</v>
      </c>
      <c r="AJ92" s="58">
        <f t="shared" si="135"/>
        <v>0</v>
      </c>
      <c r="AK92" s="58">
        <f t="shared" si="135"/>
        <v>0</v>
      </c>
      <c r="AL92" s="58">
        <f t="shared" si="135"/>
        <v>0</v>
      </c>
      <c r="AM92" s="58">
        <f t="shared" si="136"/>
        <v>0</v>
      </c>
      <c r="AN92" s="58">
        <f t="shared" si="136"/>
        <v>0</v>
      </c>
      <c r="AO92" s="58">
        <f t="shared" si="136"/>
        <v>0</v>
      </c>
      <c r="AP92" s="58">
        <f t="shared" si="136"/>
        <v>0</v>
      </c>
      <c r="AQ92" s="58">
        <f t="shared" si="136"/>
        <v>0</v>
      </c>
      <c r="AR92" s="58">
        <f t="shared" si="136"/>
        <v>0</v>
      </c>
      <c r="AS92" s="58">
        <f t="shared" si="136"/>
        <v>0</v>
      </c>
      <c r="AT92" s="58">
        <f t="shared" si="136"/>
        <v>0</v>
      </c>
      <c r="AU92" s="58">
        <f t="shared" si="136"/>
        <v>0</v>
      </c>
      <c r="AV92" s="58">
        <f t="shared" si="136"/>
        <v>0</v>
      </c>
      <c r="AW92" s="58">
        <f t="shared" si="136"/>
        <v>0</v>
      </c>
      <c r="AX92" s="58">
        <f t="shared" si="136"/>
        <v>0</v>
      </c>
      <c r="AZ92" s="90">
        <f t="shared" si="138"/>
        <v>0</v>
      </c>
      <c r="BA92" s="90">
        <f t="shared" si="139"/>
        <v>0</v>
      </c>
      <c r="BB92" s="90">
        <f t="shared" si="140"/>
        <v>0</v>
      </c>
      <c r="BC92" s="90">
        <f t="shared" si="141"/>
        <v>0</v>
      </c>
      <c r="BE92" s="90">
        <f t="shared" si="142"/>
        <v>0</v>
      </c>
      <c r="BF92" s="90">
        <f t="shared" si="143"/>
        <v>0</v>
      </c>
      <c r="BG92" s="90">
        <f t="shared" si="144"/>
        <v>0</v>
      </c>
      <c r="BH92" s="90">
        <f t="shared" si="145"/>
        <v>0</v>
      </c>
      <c r="BI92" s="90"/>
      <c r="BJ92" s="90">
        <f t="shared" si="129"/>
        <v>0</v>
      </c>
      <c r="BK92" s="90">
        <f t="shared" si="130"/>
        <v>0</v>
      </c>
      <c r="BL92" s="90">
        <f t="shared" si="131"/>
        <v>0</v>
      </c>
      <c r="BM92" s="90">
        <f t="shared" si="132"/>
        <v>0</v>
      </c>
      <c r="BO92" s="90">
        <f t="shared" si="146"/>
        <v>0</v>
      </c>
      <c r="BP92" s="90">
        <f t="shared" si="147"/>
        <v>0</v>
      </c>
      <c r="BQ92" s="90">
        <f t="shared" si="133"/>
        <v>0</v>
      </c>
    </row>
    <row r="93" spans="2:69" x14ac:dyDescent="0.35">
      <c r="B93" t="s">
        <v>21</v>
      </c>
      <c r="C93" s="58">
        <f t="shared" si="134"/>
        <v>0</v>
      </c>
      <c r="D93" s="58">
        <f t="shared" si="135"/>
        <v>0</v>
      </c>
      <c r="E93" s="58">
        <f t="shared" si="135"/>
        <v>0</v>
      </c>
      <c r="F93" s="58">
        <f t="shared" si="135"/>
        <v>0</v>
      </c>
      <c r="G93" s="58">
        <f t="shared" si="135"/>
        <v>0</v>
      </c>
      <c r="H93" s="58">
        <f t="shared" si="135"/>
        <v>0</v>
      </c>
      <c r="I93" s="58">
        <f t="shared" si="135"/>
        <v>0</v>
      </c>
      <c r="J93" s="58">
        <f t="shared" si="135"/>
        <v>0</v>
      </c>
      <c r="K93" s="58">
        <f t="shared" si="135"/>
        <v>0</v>
      </c>
      <c r="L93" s="58">
        <f t="shared" si="135"/>
        <v>0</v>
      </c>
      <c r="M93" s="58">
        <f t="shared" si="135"/>
        <v>0</v>
      </c>
      <c r="N93" s="58">
        <f t="shared" si="135"/>
        <v>0</v>
      </c>
      <c r="O93" s="58">
        <f t="shared" si="135"/>
        <v>0</v>
      </c>
      <c r="P93" s="58">
        <f t="shared" si="135"/>
        <v>0</v>
      </c>
      <c r="Q93" s="58">
        <f t="shared" si="135"/>
        <v>0</v>
      </c>
      <c r="R93" s="58">
        <f t="shared" si="135"/>
        <v>0</v>
      </c>
      <c r="S93" s="58">
        <f t="shared" si="135"/>
        <v>0</v>
      </c>
      <c r="T93" s="58">
        <f t="shared" si="135"/>
        <v>0</v>
      </c>
      <c r="U93" s="58">
        <f t="shared" si="135"/>
        <v>0</v>
      </c>
      <c r="V93" s="58">
        <f t="shared" si="135"/>
        <v>0</v>
      </c>
      <c r="W93" s="58">
        <f t="shared" si="135"/>
        <v>0.30916011292599316</v>
      </c>
      <c r="X93" s="58">
        <f t="shared" si="135"/>
        <v>0.29916215744458019</v>
      </c>
      <c r="Y93" s="58">
        <f t="shared" si="135"/>
        <v>0.45271720709524343</v>
      </c>
      <c r="Z93" s="58">
        <f t="shared" si="135"/>
        <v>0.50491845617446662</v>
      </c>
      <c r="AA93" s="58">
        <f t="shared" si="135"/>
        <v>0.43846659491320961</v>
      </c>
      <c r="AB93" s="58">
        <f t="shared" si="135"/>
        <v>0.37578122957035642</v>
      </c>
      <c r="AC93" s="58">
        <f t="shared" si="135"/>
        <v>0.3549495776590243</v>
      </c>
      <c r="AD93" s="58">
        <f t="shared" si="135"/>
        <v>0.32436861384229804</v>
      </c>
      <c r="AE93" s="58">
        <f t="shared" si="135"/>
        <v>0.47705908638923666</v>
      </c>
      <c r="AF93" s="58">
        <f t="shared" si="135"/>
        <v>0.31812382023506502</v>
      </c>
      <c r="AG93" s="58">
        <f t="shared" si="135"/>
        <v>0.38075651398715821</v>
      </c>
      <c r="AH93" s="58">
        <f t="shared" si="135"/>
        <v>0.44757048748353101</v>
      </c>
      <c r="AI93" s="58">
        <f t="shared" si="135"/>
        <v>0.49285657727559223</v>
      </c>
      <c r="AJ93" s="58">
        <f t="shared" si="135"/>
        <v>0.42644247066781538</v>
      </c>
      <c r="AK93" s="58">
        <f t="shared" si="135"/>
        <v>0.52606853069041948</v>
      </c>
      <c r="AL93" s="58">
        <f t="shared" si="135"/>
        <v>0.75768108659596978</v>
      </c>
      <c r="AM93" s="58">
        <f t="shared" si="136"/>
        <v>0.62681677276921577</v>
      </c>
      <c r="AN93" s="58">
        <f t="shared" si="136"/>
        <v>0.646116553409254</v>
      </c>
      <c r="AO93" s="58">
        <f t="shared" si="136"/>
        <v>0.74258910927040311</v>
      </c>
      <c r="AP93" s="58">
        <f t="shared" si="136"/>
        <v>0.13090859608134758</v>
      </c>
      <c r="AQ93" s="58">
        <f t="shared" si="136"/>
        <v>0.14898170287694085</v>
      </c>
      <c r="AR93" s="58">
        <f t="shared" si="136"/>
        <v>0.18591857395369124</v>
      </c>
      <c r="AS93" s="58">
        <f t="shared" si="136"/>
        <v>0</v>
      </c>
      <c r="AT93" s="58">
        <f t="shared" si="136"/>
        <v>0</v>
      </c>
      <c r="AU93" s="58">
        <f t="shared" si="136"/>
        <v>0</v>
      </c>
      <c r="AV93" s="58">
        <f t="shared" si="136"/>
        <v>0</v>
      </c>
      <c r="AW93" s="58">
        <f t="shared" si="136"/>
        <v>0</v>
      </c>
      <c r="AX93" s="58">
        <f t="shared" si="136"/>
        <v>0</v>
      </c>
      <c r="AZ93" s="90">
        <f t="shared" si="138"/>
        <v>0</v>
      </c>
      <c r="BA93" s="90">
        <f t="shared" si="139"/>
        <v>0</v>
      </c>
      <c r="BB93" s="90">
        <f t="shared" si="140"/>
        <v>0.10305337097533106</v>
      </c>
      <c r="BC93" s="90">
        <f t="shared" si="141"/>
        <v>0.41893260690476342</v>
      </c>
      <c r="BE93" s="90">
        <f t="shared" si="142"/>
        <v>0.38973246738086348</v>
      </c>
      <c r="BF93" s="90">
        <f t="shared" si="143"/>
        <v>0.37318384015553319</v>
      </c>
      <c r="BG93" s="90">
        <f t="shared" si="144"/>
        <v>0.44039452624876047</v>
      </c>
      <c r="BH93" s="90">
        <f t="shared" si="145"/>
        <v>0.57006402931806821</v>
      </c>
      <c r="BI93" s="90"/>
      <c r="BJ93" s="90">
        <f t="shared" si="129"/>
        <v>0.67184081181629096</v>
      </c>
      <c r="BK93" s="90">
        <f t="shared" si="130"/>
        <v>0.15526962430399324</v>
      </c>
      <c r="BL93" s="90">
        <f t="shared" si="131"/>
        <v>0</v>
      </c>
      <c r="BM93" s="90">
        <f t="shared" si="132"/>
        <v>0</v>
      </c>
      <c r="BO93" s="90">
        <f t="shared" si="146"/>
        <v>0.13049649447002362</v>
      </c>
      <c r="BP93" s="90">
        <f t="shared" si="147"/>
        <v>0.44334371577580634</v>
      </c>
      <c r="BQ93" s="90">
        <f t="shared" si="133"/>
        <v>0.20677760903007106</v>
      </c>
    </row>
    <row r="94" spans="2:69" x14ac:dyDescent="0.35">
      <c r="B94" t="s">
        <v>22</v>
      </c>
      <c r="C94" s="58">
        <f t="shared" si="134"/>
        <v>0</v>
      </c>
      <c r="D94" s="58">
        <f t="shared" si="135"/>
        <v>0</v>
      </c>
      <c r="E94" s="58">
        <f t="shared" si="135"/>
        <v>0</v>
      </c>
      <c r="F94" s="58">
        <f t="shared" si="135"/>
        <v>0</v>
      </c>
      <c r="G94" s="58">
        <f t="shared" si="135"/>
        <v>0</v>
      </c>
      <c r="H94" s="58">
        <f t="shared" si="135"/>
        <v>0</v>
      </c>
      <c r="I94" s="58">
        <f t="shared" si="135"/>
        <v>0</v>
      </c>
      <c r="J94" s="58">
        <f t="shared" si="135"/>
        <v>0</v>
      </c>
      <c r="K94" s="58">
        <f t="shared" si="135"/>
        <v>0</v>
      </c>
      <c r="L94" s="58">
        <f t="shared" si="135"/>
        <v>0</v>
      </c>
      <c r="M94" s="58">
        <f t="shared" si="135"/>
        <v>0</v>
      </c>
      <c r="N94" s="58">
        <f t="shared" si="135"/>
        <v>0</v>
      </c>
      <c r="O94" s="58">
        <f t="shared" si="135"/>
        <v>0</v>
      </c>
      <c r="P94" s="58">
        <f t="shared" si="135"/>
        <v>0</v>
      </c>
      <c r="Q94" s="58">
        <f t="shared" si="135"/>
        <v>0</v>
      </c>
      <c r="R94" s="58">
        <f t="shared" si="135"/>
        <v>0</v>
      </c>
      <c r="S94" s="58">
        <f t="shared" si="135"/>
        <v>0</v>
      </c>
      <c r="T94" s="58">
        <f t="shared" si="135"/>
        <v>0</v>
      </c>
      <c r="U94" s="58">
        <f t="shared" si="135"/>
        <v>0</v>
      </c>
      <c r="V94" s="58">
        <f t="shared" si="135"/>
        <v>0</v>
      </c>
      <c r="W94" s="58">
        <f t="shared" si="135"/>
        <v>4.9796834039120794</v>
      </c>
      <c r="X94" s="58">
        <f t="shared" si="135"/>
        <v>5.572447198463955</v>
      </c>
      <c r="Y94" s="58">
        <f t="shared" si="135"/>
        <v>5.2457510854302178</v>
      </c>
      <c r="Z94" s="58">
        <f t="shared" si="135"/>
        <v>5.8826406982308752</v>
      </c>
      <c r="AA94" s="58">
        <f t="shared" si="135"/>
        <v>5.228580509545858</v>
      </c>
      <c r="AB94" s="58">
        <f t="shared" si="135"/>
        <v>4.6991775842681935</v>
      </c>
      <c r="AC94" s="58">
        <f t="shared" si="135"/>
        <v>4.7414292794345796</v>
      </c>
      <c r="AD94" s="58">
        <f t="shared" si="135"/>
        <v>4.5649604781183735</v>
      </c>
      <c r="AE94" s="58">
        <f t="shared" si="135"/>
        <v>4.4924013381696382</v>
      </c>
      <c r="AF94" s="58">
        <f t="shared" si="135"/>
        <v>4.2909045467400668</v>
      </c>
      <c r="AG94" s="58">
        <f t="shared" si="135"/>
        <v>4.2887284606791019</v>
      </c>
      <c r="AH94" s="58">
        <f t="shared" si="135"/>
        <v>4.476316205533597</v>
      </c>
      <c r="AI94" s="58">
        <f t="shared" si="135"/>
        <v>4.3307455240973249</v>
      </c>
      <c r="AJ94" s="58">
        <f t="shared" si="135"/>
        <v>4.6045224643778484</v>
      </c>
      <c r="AK94" s="58">
        <f t="shared" si="135"/>
        <v>5.0042396500958723</v>
      </c>
      <c r="AL94" s="58">
        <f t="shared" si="135"/>
        <v>5.573430599195798</v>
      </c>
      <c r="AM94" s="58">
        <f t="shared" si="136"/>
        <v>5.0802443091999843</v>
      </c>
      <c r="AN94" s="58">
        <f t="shared" si="136"/>
        <v>5.3737006188111822</v>
      </c>
      <c r="AO94" s="58">
        <f t="shared" si="136"/>
        <v>5.9772016632472829</v>
      </c>
      <c r="AP94" s="58">
        <f t="shared" si="136"/>
        <v>5.6157129413658744</v>
      </c>
      <c r="AQ94" s="58">
        <f t="shared" si="136"/>
        <v>6.0382411118212911</v>
      </c>
      <c r="AR94" s="58">
        <f t="shared" si="136"/>
        <v>6.1293965800669925</v>
      </c>
      <c r="AS94" s="58">
        <f t="shared" si="136"/>
        <v>0</v>
      </c>
      <c r="AT94" s="58">
        <f t="shared" si="136"/>
        <v>0</v>
      </c>
      <c r="AU94" s="58">
        <f t="shared" si="136"/>
        <v>0</v>
      </c>
      <c r="AV94" s="58">
        <f t="shared" si="136"/>
        <v>0</v>
      </c>
      <c r="AW94" s="58">
        <f t="shared" si="136"/>
        <v>0</v>
      </c>
      <c r="AX94" s="58">
        <f t="shared" si="136"/>
        <v>0</v>
      </c>
      <c r="AZ94" s="90">
        <f t="shared" si="138"/>
        <v>0</v>
      </c>
      <c r="BA94" s="90">
        <f t="shared" si="139"/>
        <v>0</v>
      </c>
      <c r="BB94" s="90">
        <f t="shared" si="140"/>
        <v>1.6598944679706931</v>
      </c>
      <c r="BC94" s="90">
        <f t="shared" si="141"/>
        <v>5.5669463273750166</v>
      </c>
      <c r="BE94" s="90">
        <f t="shared" si="142"/>
        <v>4.8897291244162107</v>
      </c>
      <c r="BF94" s="90">
        <f t="shared" si="143"/>
        <v>4.4494221210093592</v>
      </c>
      <c r="BG94" s="90">
        <f t="shared" si="144"/>
        <v>4.3652633967700076</v>
      </c>
      <c r="BH94" s="90">
        <f t="shared" si="145"/>
        <v>5.0607309045565065</v>
      </c>
      <c r="BI94" s="90"/>
      <c r="BJ94" s="90">
        <f t="shared" si="129"/>
        <v>5.4770488637528167</v>
      </c>
      <c r="BK94" s="90">
        <f t="shared" si="130"/>
        <v>5.9277835444180527</v>
      </c>
      <c r="BL94" s="90">
        <f t="shared" si="131"/>
        <v>0</v>
      </c>
      <c r="BM94" s="90">
        <f t="shared" si="132"/>
        <v>0</v>
      </c>
      <c r="BO94" s="90">
        <f t="shared" si="146"/>
        <v>1.8067101988364274</v>
      </c>
      <c r="BP94" s="90">
        <f t="shared" si="147"/>
        <v>4.691286386688021</v>
      </c>
      <c r="BQ94" s="90">
        <f t="shared" si="133"/>
        <v>2.8512081020427171</v>
      </c>
    </row>
    <row r="95" spans="2:69" x14ac:dyDescent="0.35">
      <c r="B95" t="s">
        <v>23</v>
      </c>
      <c r="C95" s="58">
        <f t="shared" si="134"/>
        <v>0</v>
      </c>
      <c r="D95" s="58">
        <f t="shared" si="135"/>
        <v>0</v>
      </c>
      <c r="E95" s="58">
        <f t="shared" si="135"/>
        <v>0</v>
      </c>
      <c r="F95" s="58">
        <f t="shared" si="135"/>
        <v>0</v>
      </c>
      <c r="G95" s="58">
        <f t="shared" si="135"/>
        <v>0</v>
      </c>
      <c r="H95" s="58">
        <f t="shared" si="135"/>
        <v>0</v>
      </c>
      <c r="I95" s="58">
        <f t="shared" si="135"/>
        <v>0</v>
      </c>
      <c r="J95" s="58">
        <f t="shared" si="135"/>
        <v>0</v>
      </c>
      <c r="K95" s="58">
        <f t="shared" si="135"/>
        <v>0</v>
      </c>
      <c r="L95" s="58">
        <f t="shared" si="135"/>
        <v>0</v>
      </c>
      <c r="M95" s="58">
        <f t="shared" si="135"/>
        <v>0</v>
      </c>
      <c r="N95" s="58">
        <f t="shared" si="135"/>
        <v>0</v>
      </c>
      <c r="O95" s="58">
        <f t="shared" si="135"/>
        <v>0</v>
      </c>
      <c r="P95" s="58">
        <f t="shared" si="135"/>
        <v>0</v>
      </c>
      <c r="Q95" s="58">
        <f t="shared" si="135"/>
        <v>0</v>
      </c>
      <c r="R95" s="58">
        <f t="shared" si="135"/>
        <v>0</v>
      </c>
      <c r="S95" s="58">
        <f t="shared" si="135"/>
        <v>0</v>
      </c>
      <c r="T95" s="58">
        <f t="shared" si="135"/>
        <v>0</v>
      </c>
      <c r="U95" s="58">
        <f t="shared" si="135"/>
        <v>0</v>
      </c>
      <c r="V95" s="58">
        <f t="shared" si="135"/>
        <v>0</v>
      </c>
      <c r="W95" s="58">
        <f t="shared" si="135"/>
        <v>2.4366471734892789E-4</v>
      </c>
      <c r="X95" s="58">
        <f t="shared" si="135"/>
        <v>2.7928085180659804E-4</v>
      </c>
      <c r="Y95" s="58">
        <f t="shared" si="135"/>
        <v>1.8561260228868408E-4</v>
      </c>
      <c r="Z95" s="58">
        <f t="shared" si="135"/>
        <v>2.8865070985286409E-4</v>
      </c>
      <c r="AA95" s="58">
        <f t="shared" si="135"/>
        <v>1.0835253581051307E-4</v>
      </c>
      <c r="AB95" s="58">
        <f t="shared" si="135"/>
        <v>7.8449831332862637E-5</v>
      </c>
      <c r="AC95" s="58">
        <f t="shared" si="135"/>
        <v>4.3096017927943461E-5</v>
      </c>
      <c r="AD95" s="58">
        <f t="shared" si="135"/>
        <v>1.0121457489878543E-4</v>
      </c>
      <c r="AE95" s="58">
        <f t="shared" si="135"/>
        <v>5.233515432831855E-5</v>
      </c>
      <c r="AF95" s="58">
        <f t="shared" si="135"/>
        <v>0</v>
      </c>
      <c r="AG95" s="58">
        <f t="shared" si="135"/>
        <v>0</v>
      </c>
      <c r="AH95" s="58">
        <f t="shared" si="135"/>
        <v>7.9051383399209495E-6</v>
      </c>
      <c r="AI95" s="58">
        <f t="shared" si="135"/>
        <v>0</v>
      </c>
      <c r="AJ95" s="58">
        <f t="shared" si="135"/>
        <v>0</v>
      </c>
      <c r="AK95" s="58">
        <f t="shared" si="135"/>
        <v>0</v>
      </c>
      <c r="AL95" s="58">
        <f t="shared" si="135"/>
        <v>0</v>
      </c>
      <c r="AM95" s="58">
        <f t="shared" si="136"/>
        <v>0</v>
      </c>
      <c r="AN95" s="58">
        <f t="shared" si="136"/>
        <v>5.6443707749532922E-6</v>
      </c>
      <c r="AO95" s="58">
        <f t="shared" si="136"/>
        <v>1.0971288138940395E-5</v>
      </c>
      <c r="AP95" s="58">
        <f t="shared" si="136"/>
        <v>1.1499517978538067E-5</v>
      </c>
      <c r="AQ95" s="58">
        <f t="shared" si="136"/>
        <v>5.3411860637773227E-6</v>
      </c>
      <c r="AR95" s="58">
        <f t="shared" si="136"/>
        <v>0</v>
      </c>
      <c r="AS95" s="58">
        <f t="shared" si="136"/>
        <v>0</v>
      </c>
      <c r="AT95" s="58">
        <f t="shared" si="136"/>
        <v>0</v>
      </c>
      <c r="AU95" s="58">
        <f t="shared" si="136"/>
        <v>0</v>
      </c>
      <c r="AV95" s="58">
        <f t="shared" si="136"/>
        <v>0</v>
      </c>
      <c r="AW95" s="58">
        <f t="shared" si="136"/>
        <v>0</v>
      </c>
      <c r="AX95" s="58">
        <f t="shared" si="136"/>
        <v>0</v>
      </c>
      <c r="AZ95" s="90">
        <f t="shared" si="138"/>
        <v>0</v>
      </c>
      <c r="BA95" s="90">
        <f t="shared" si="139"/>
        <v>0</v>
      </c>
      <c r="BB95" s="90">
        <f t="shared" si="140"/>
        <v>8.1221572449642634E-5</v>
      </c>
      <c r="BC95" s="90">
        <f t="shared" si="141"/>
        <v>2.5118138798271541E-4</v>
      </c>
      <c r="BE95" s="90">
        <f t="shared" si="142"/>
        <v>7.6632795023773059E-5</v>
      </c>
      <c r="BF95" s="90">
        <f t="shared" si="143"/>
        <v>5.1183243075701333E-5</v>
      </c>
      <c r="BG95" s="90">
        <f t="shared" si="144"/>
        <v>2.635046113306983E-6</v>
      </c>
      <c r="BH95" s="90">
        <f t="shared" si="145"/>
        <v>0</v>
      </c>
      <c r="BI95" s="90"/>
      <c r="BJ95" s="90">
        <f t="shared" si="129"/>
        <v>5.5385529712978951E-6</v>
      </c>
      <c r="BK95" s="90">
        <f t="shared" si="130"/>
        <v>5.6135680141051296E-6</v>
      </c>
      <c r="BL95" s="90">
        <f t="shared" si="131"/>
        <v>0</v>
      </c>
      <c r="BM95" s="90">
        <f t="shared" si="132"/>
        <v>0</v>
      </c>
      <c r="BO95" s="90">
        <f t="shared" si="146"/>
        <v>8.3100740108089507E-5</v>
      </c>
      <c r="BP95" s="90">
        <f t="shared" si="147"/>
        <v>3.2612771053195344E-5</v>
      </c>
      <c r="BQ95" s="90">
        <f t="shared" si="133"/>
        <v>2.7880302463507564E-6</v>
      </c>
    </row>
    <row r="96" spans="2:69" x14ac:dyDescent="0.35">
      <c r="B96" t="s">
        <v>24</v>
      </c>
      <c r="C96" s="58">
        <f t="shared" si="134"/>
        <v>0</v>
      </c>
      <c r="D96" s="58">
        <f t="shared" si="135"/>
        <v>0</v>
      </c>
      <c r="E96" s="58">
        <f t="shared" si="135"/>
        <v>0</v>
      </c>
      <c r="F96" s="58">
        <f t="shared" si="135"/>
        <v>0</v>
      </c>
      <c r="G96" s="58">
        <f t="shared" si="135"/>
        <v>0</v>
      </c>
      <c r="H96" s="58">
        <f t="shared" si="135"/>
        <v>0</v>
      </c>
      <c r="I96" s="58">
        <f t="shared" si="135"/>
        <v>0</v>
      </c>
      <c r="J96" s="58">
        <f t="shared" si="135"/>
        <v>0</v>
      </c>
      <c r="K96" s="58">
        <f t="shared" si="135"/>
        <v>0</v>
      </c>
      <c r="L96" s="58">
        <f t="shared" si="135"/>
        <v>0</v>
      </c>
      <c r="M96" s="58">
        <f t="shared" si="135"/>
        <v>0</v>
      </c>
      <c r="N96" s="58">
        <f t="shared" si="135"/>
        <v>0</v>
      </c>
      <c r="O96" s="58">
        <f t="shared" si="135"/>
        <v>0</v>
      </c>
      <c r="P96" s="58">
        <f t="shared" si="135"/>
        <v>0</v>
      </c>
      <c r="Q96" s="58">
        <f t="shared" si="135"/>
        <v>0</v>
      </c>
      <c r="R96" s="58">
        <f t="shared" si="135"/>
        <v>0</v>
      </c>
      <c r="S96" s="58">
        <f t="shared" si="135"/>
        <v>0</v>
      </c>
      <c r="T96" s="58">
        <f t="shared" si="135"/>
        <v>0</v>
      </c>
      <c r="U96" s="58">
        <f t="shared" si="135"/>
        <v>0</v>
      </c>
      <c r="V96" s="58">
        <f t="shared" si="135"/>
        <v>0</v>
      </c>
      <c r="W96" s="58">
        <f t="shared" si="135"/>
        <v>5.0161322847348255E-3</v>
      </c>
      <c r="X96" s="58">
        <f t="shared" si="135"/>
        <v>1.179088846220981E-2</v>
      </c>
      <c r="Y96" s="58">
        <f t="shared" si="135"/>
        <v>1.3953225624223253E-2</v>
      </c>
      <c r="Z96" s="58">
        <f t="shared" si="135"/>
        <v>5.2564813478468931E-3</v>
      </c>
      <c r="AA96" s="58">
        <f t="shared" si="135"/>
        <v>6.3566821008834342E-3</v>
      </c>
      <c r="AB96" s="58">
        <f t="shared" si="135"/>
        <v>8.2372322899505767E-4</v>
      </c>
      <c r="AC96" s="58">
        <f t="shared" ref="AC96:AL96" si="148">IF(ISERROR(AC21/AC$8),0,((AC21)/AC$8))</f>
        <v>1.43294259610412E-3</v>
      </c>
      <c r="AD96" s="58">
        <f t="shared" si="148"/>
        <v>1.5905147484094853E-3</v>
      </c>
      <c r="AE96" s="58">
        <f t="shared" si="148"/>
        <v>1.300327296003607E-3</v>
      </c>
      <c r="AF96" s="58">
        <f t="shared" si="148"/>
        <v>4.2751063843781029E-5</v>
      </c>
      <c r="AG96" s="58">
        <f t="shared" si="148"/>
        <v>9.8739519505286802E-5</v>
      </c>
      <c r="AH96" s="58">
        <f t="shared" si="148"/>
        <v>0</v>
      </c>
      <c r="AI96" s="58">
        <f t="shared" si="148"/>
        <v>0</v>
      </c>
      <c r="AJ96" s="58">
        <f t="shared" si="148"/>
        <v>0</v>
      </c>
      <c r="AK96" s="58">
        <f t="shared" si="148"/>
        <v>0</v>
      </c>
      <c r="AL96" s="58">
        <f t="shared" si="148"/>
        <v>2.1972709894311265E-5</v>
      </c>
      <c r="AM96" s="58">
        <f t="shared" ref="AM96:AX96" si="149">IF(ISERROR(AM21/AM$8),0,((AM21)/AM$8))</f>
        <v>0</v>
      </c>
      <c r="AN96" s="58">
        <f t="shared" si="149"/>
        <v>1.8814569249844307E-5</v>
      </c>
      <c r="AO96" s="58">
        <f t="shared" si="149"/>
        <v>0</v>
      </c>
      <c r="AP96" s="58">
        <f t="shared" si="149"/>
        <v>3.8331726595126887E-6</v>
      </c>
      <c r="AQ96" s="58">
        <f t="shared" si="149"/>
        <v>0</v>
      </c>
      <c r="AR96" s="58">
        <f t="shared" si="149"/>
        <v>9.7656567892473601E-6</v>
      </c>
      <c r="AS96" s="58">
        <f t="shared" si="149"/>
        <v>0</v>
      </c>
      <c r="AT96" s="58">
        <f t="shared" si="149"/>
        <v>0</v>
      </c>
      <c r="AU96" s="58">
        <f t="shared" si="149"/>
        <v>0</v>
      </c>
      <c r="AV96" s="58">
        <f t="shared" si="149"/>
        <v>0</v>
      </c>
      <c r="AW96" s="58">
        <f t="shared" si="149"/>
        <v>0</v>
      </c>
      <c r="AX96" s="58">
        <f t="shared" si="149"/>
        <v>0</v>
      </c>
      <c r="AZ96" s="90">
        <f t="shared" si="138"/>
        <v>0</v>
      </c>
      <c r="BA96" s="90">
        <f t="shared" si="139"/>
        <v>0</v>
      </c>
      <c r="BB96" s="90">
        <f t="shared" si="140"/>
        <v>1.6720440949116084E-3</v>
      </c>
      <c r="BC96" s="90">
        <f t="shared" si="141"/>
        <v>1.0333531811426652E-2</v>
      </c>
      <c r="BE96" s="90">
        <f t="shared" si="142"/>
        <v>2.8711159753275375E-3</v>
      </c>
      <c r="BF96" s="90">
        <f t="shared" si="143"/>
        <v>9.7786436941895783E-4</v>
      </c>
      <c r="BG96" s="90">
        <f t="shared" si="144"/>
        <v>3.2913173168428932E-5</v>
      </c>
      <c r="BH96" s="90">
        <f t="shared" si="145"/>
        <v>7.3242366314370882E-6</v>
      </c>
      <c r="BI96" s="90"/>
      <c r="BJ96" s="90">
        <f t="shared" si="129"/>
        <v>6.271523083281436E-6</v>
      </c>
      <c r="BK96" s="90">
        <f t="shared" si="130"/>
        <v>4.5329431495866829E-6</v>
      </c>
      <c r="BL96" s="90">
        <f t="shared" si="131"/>
        <v>0</v>
      </c>
      <c r="BM96" s="90">
        <f t="shared" si="132"/>
        <v>0</v>
      </c>
      <c r="BO96" s="90">
        <f t="shared" si="146"/>
        <v>3.0013939765845652E-3</v>
      </c>
      <c r="BP96" s="90">
        <f t="shared" si="147"/>
        <v>9.7230443863659038E-4</v>
      </c>
      <c r="BQ96" s="90">
        <f t="shared" si="133"/>
        <v>2.7011165582170297E-6</v>
      </c>
    </row>
    <row r="98" spans="2:69" x14ac:dyDescent="0.35">
      <c r="B98" s="59" t="s">
        <v>147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7.3460000000000001</v>
      </c>
      <c r="AF98" s="13">
        <v>8.593</v>
      </c>
      <c r="AG98" s="13">
        <v>9.9239999999999995</v>
      </c>
      <c r="AH98" s="13">
        <v>10.909000000000001</v>
      </c>
      <c r="AI98" s="13">
        <v>12.565</v>
      </c>
      <c r="AJ98" s="13">
        <v>12.186</v>
      </c>
      <c r="AK98" s="13">
        <v>12.978</v>
      </c>
      <c r="AL98" s="13">
        <v>14.191000000000001</v>
      </c>
      <c r="AM98" s="13">
        <v>15.198</v>
      </c>
      <c r="AN98" s="13">
        <v>16.093</v>
      </c>
      <c r="AO98" s="13">
        <v>17.792999999999999</v>
      </c>
      <c r="AP98" s="13">
        <v>17.815999999999999</v>
      </c>
      <c r="AQ98" s="13">
        <v>18.039000000000001</v>
      </c>
      <c r="AR98" s="13">
        <v>19.721</v>
      </c>
      <c r="AS98" s="13">
        <v>0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Z98" s="85">
        <f>Q98</f>
        <v>0</v>
      </c>
      <c r="BA98" s="85">
        <f>R98</f>
        <v>0</v>
      </c>
      <c r="BB98" s="85">
        <f>W98</f>
        <v>0</v>
      </c>
      <c r="BC98" s="85">
        <f>Z98</f>
        <v>0</v>
      </c>
      <c r="BE98" s="86">
        <f>AC98</f>
        <v>0</v>
      </c>
      <c r="BF98" s="86">
        <f>AF98</f>
        <v>8.593</v>
      </c>
      <c r="BG98" s="86">
        <f>AI98</f>
        <v>12.565</v>
      </c>
      <c r="BH98" s="86">
        <f>AL98</f>
        <v>14.191000000000001</v>
      </c>
      <c r="BI98" s="196"/>
      <c r="BJ98" s="86">
        <f>AO98</f>
        <v>17.792999999999999</v>
      </c>
      <c r="BK98" s="86">
        <f>AR98</f>
        <v>19.721</v>
      </c>
      <c r="BL98" s="86">
        <f>AU98</f>
        <v>0</v>
      </c>
      <c r="BM98" s="86">
        <f>AX98</f>
        <v>0</v>
      </c>
      <c r="BO98" s="86">
        <f>BC98</f>
        <v>0</v>
      </c>
      <c r="BP98" s="86">
        <f>BH98</f>
        <v>14.191000000000001</v>
      </c>
      <c r="BQ98" s="86">
        <f>BM98</f>
        <v>0</v>
      </c>
    </row>
    <row r="99" spans="2:69" x14ac:dyDescent="0.35">
      <c r="B99" s="47" t="s">
        <v>14</v>
      </c>
      <c r="C99" s="11"/>
      <c r="D99" s="49">
        <f t="shared" ref="D99" si="150">IF(ISERROR(D98/C98-1),0,D98/C98-1)</f>
        <v>0</v>
      </c>
      <c r="E99" s="49">
        <f t="shared" ref="E99" si="151">IF(ISERROR(E98/D98-1),0,E98/D98-1)</f>
        <v>0</v>
      </c>
      <c r="F99" s="49">
        <f t="shared" ref="F99" si="152">IF(ISERROR(F98/E98-1),0,F98/E98-1)</f>
        <v>0</v>
      </c>
      <c r="G99" s="49">
        <f t="shared" ref="G99" si="153">IF(ISERROR(G98/F98-1),0,G98/F98-1)</f>
        <v>0</v>
      </c>
      <c r="H99" s="49">
        <f t="shared" ref="H99" si="154">IF(ISERROR(H98/G98-1),0,H98/G98-1)</f>
        <v>0</v>
      </c>
      <c r="I99" s="49">
        <f t="shared" ref="I99" si="155">IF(ISERROR(I98/H98-1),0,I98/H98-1)</f>
        <v>0</v>
      </c>
      <c r="J99" s="49">
        <f t="shared" ref="J99" si="156">IF(ISERROR(J98/I98-1),0,J98/I98-1)</f>
        <v>0</v>
      </c>
      <c r="K99" s="49">
        <f t="shared" ref="K99" si="157">IF(ISERROR(K98/J98-1),0,K98/J98-1)</f>
        <v>0</v>
      </c>
      <c r="L99" s="49">
        <f t="shared" ref="L99" si="158">IF(ISERROR(L98/K98-1),0,L98/K98-1)</f>
        <v>0</v>
      </c>
      <c r="M99" s="49">
        <f t="shared" ref="M99" si="159">IF(ISERROR(M98/L98-1),0,M98/L98-1)</f>
        <v>0</v>
      </c>
      <c r="N99" s="49">
        <f t="shared" ref="N99" si="160">IF(ISERROR(N98/M98-1),0,N98/M98-1)</f>
        <v>0</v>
      </c>
      <c r="O99" s="49">
        <f t="shared" ref="O99" si="161">IF(ISERROR(O98/N98-1),0,O98/N98-1)</f>
        <v>0</v>
      </c>
      <c r="P99" s="49">
        <f t="shared" ref="P99" si="162">IF(ISERROR(P98/O98-1),0,P98/O98-1)</f>
        <v>0</v>
      </c>
      <c r="Q99" s="49">
        <f t="shared" ref="Q99" si="163">IF(ISERROR(Q98/P98-1),0,Q98/P98-1)</f>
        <v>0</v>
      </c>
      <c r="R99" s="49">
        <f t="shared" ref="R99" si="164">IF(ISERROR(R98/Q98-1),0,R98/Q98-1)</f>
        <v>0</v>
      </c>
      <c r="S99" s="49">
        <f t="shared" ref="S99" si="165">IF(ISERROR(S98/R98-1),0,S98/R98-1)</f>
        <v>0</v>
      </c>
      <c r="T99" s="49">
        <f t="shared" ref="T99" si="166">IF(ISERROR(T98/S98-1),0,T98/S98-1)</f>
        <v>0</v>
      </c>
      <c r="U99" s="49">
        <f t="shared" ref="U99" si="167">IF(ISERROR(U98/T98-1),0,U98/T98-1)</f>
        <v>0</v>
      </c>
      <c r="V99" s="49">
        <f t="shared" ref="V99" si="168">IF(ISERROR(V98/U98-1),0,V98/U98-1)</f>
        <v>0</v>
      </c>
      <c r="W99" s="49">
        <f t="shared" ref="W99" si="169">IF(ISERROR(W98/V98-1),0,W98/V98-1)</f>
        <v>0</v>
      </c>
      <c r="X99" s="49">
        <f t="shared" ref="X99" si="170">IF(ISERROR(X98/W98-1),0,X98/W98-1)</f>
        <v>0</v>
      </c>
      <c r="Y99" s="49">
        <f t="shared" ref="Y99" si="171">IF(ISERROR(Y98/X98-1),0,Y98/X98-1)</f>
        <v>0</v>
      </c>
      <c r="Z99" s="49">
        <f t="shared" ref="Z99" si="172">IF(ISERROR(Z98/Y98-1),0,Z98/Y98-1)</f>
        <v>0</v>
      </c>
      <c r="AA99" s="49">
        <f t="shared" ref="AA99" si="173">IF(ISERROR(AA98/Z98-1),0,AA98/Z98-1)</f>
        <v>0</v>
      </c>
      <c r="AB99" s="49">
        <f t="shared" ref="AB99" si="174">IF(ISERROR(AB98/AA98-1),0,AB98/AA98-1)</f>
        <v>0</v>
      </c>
      <c r="AC99" s="49">
        <f t="shared" ref="AC99" si="175">IF(ISERROR(AC98/AB98-1),0,AC98/AB98-1)</f>
        <v>0</v>
      </c>
      <c r="AD99" s="49">
        <f t="shared" ref="AD99" si="176">IF(ISERROR(AD98/AC98-1),0,AD98/AC98-1)</f>
        <v>0</v>
      </c>
      <c r="AE99" s="49">
        <f t="shared" ref="AE99" si="177">IF(ISERROR(AE98/AD98-1),0,AE98/AD98-1)</f>
        <v>0</v>
      </c>
      <c r="AF99" s="49">
        <f t="shared" ref="AF99" si="178">IF(ISERROR(AF98/AE98-1),0,AF98/AE98-1)</f>
        <v>0.16975224612033757</v>
      </c>
      <c r="AG99" s="49">
        <f t="shared" ref="AG99" si="179">IF(ISERROR(AG98/AF98-1),0,AG98/AF98-1)</f>
        <v>0.15489351797975082</v>
      </c>
      <c r="AH99" s="49">
        <f t="shared" ref="AH99" si="180">IF(ISERROR(AH98/AG98-1),0,AH98/AG98-1)</f>
        <v>9.9254332930270195E-2</v>
      </c>
      <c r="AI99" s="49">
        <f t="shared" ref="AI99" si="181">IF(ISERROR(AI98/AH98-1),0,AI98/AH98-1)</f>
        <v>0.15180126501054159</v>
      </c>
      <c r="AJ99" s="49">
        <f t="shared" ref="AJ99" si="182">IF(ISERROR(AJ98/AI98-1),0,AJ98/AI98-1)</f>
        <v>-3.0163151611619532E-2</v>
      </c>
      <c r="AK99" s="49">
        <f t="shared" ref="AK99" si="183">IF(ISERROR(AK98/AJ98-1),0,AK98/AJ98-1)</f>
        <v>6.4992614475627652E-2</v>
      </c>
      <c r="AL99" s="49">
        <f t="shared" ref="AL99" si="184">IF(ISERROR(AL98/AK98-1),0,AL98/AK98-1)</f>
        <v>9.3465865310525587E-2</v>
      </c>
      <c r="AM99" s="49">
        <f t="shared" ref="AM99" si="185">IF(ISERROR(AM98/AL98-1),0,AM98/AL98-1)</f>
        <v>7.0960467902191571E-2</v>
      </c>
      <c r="AN99" s="49">
        <f t="shared" ref="AN99" si="186">IF(ISERROR(AN98/AM98-1),0,AN98/AM98-1)</f>
        <v>5.8889327543097725E-2</v>
      </c>
      <c r="AO99" s="49">
        <f t="shared" ref="AO99" si="187">IF(ISERROR(AO98/AN98-1),0,AO98/AN98-1)</f>
        <v>0.10563599080345498</v>
      </c>
      <c r="AP99" s="49">
        <f t="shared" ref="AP99" si="188">IF(ISERROR(AP98/AO98-1),0,AP98/AO98-1)</f>
        <v>1.2926431742819045E-3</v>
      </c>
      <c r="AQ99" s="49">
        <f t="shared" ref="AQ99" si="189">IF(ISERROR(AQ98/AP98-1),0,AQ98/AP98-1)</f>
        <v>1.2516838796587493E-2</v>
      </c>
      <c r="AR99" s="49">
        <f t="shared" ref="AR99" si="190">IF(ISERROR(AR98/AQ98-1),0,AR98/AQ98-1)</f>
        <v>9.3242419202838267E-2</v>
      </c>
      <c r="AS99" s="49">
        <f t="shared" ref="AS99" si="191">IF(ISERROR(AS98/AR98-1),0,AS98/AR98-1)</f>
        <v>-1</v>
      </c>
      <c r="AT99" s="49">
        <f t="shared" ref="AT99" si="192">IF(ISERROR(AT98/AS98-1),0,AT98/AS98-1)</f>
        <v>0</v>
      </c>
      <c r="AU99" s="49">
        <f t="shared" ref="AU99" si="193">IF(ISERROR(AU98/AT98-1),0,AU98/AT98-1)</f>
        <v>0</v>
      </c>
      <c r="AV99" s="49">
        <f t="shared" ref="AV99" si="194">IF(ISERROR(AV98/AU98-1),0,AV98/AU98-1)</f>
        <v>0</v>
      </c>
      <c r="AW99" s="49">
        <f t="shared" ref="AW99" si="195">IF(ISERROR(AW98/AV98-1),0,AW98/AV98-1)</f>
        <v>0</v>
      </c>
      <c r="AX99" s="49">
        <f t="shared" ref="AX99" si="196">IF(ISERROR(AX98/AW98-1),0,AX98/AW98-1)</f>
        <v>0</v>
      </c>
    </row>
    <row r="100" spans="2:69" x14ac:dyDescent="0.35">
      <c r="B100" s="4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</row>
    <row r="101" spans="2:69" x14ac:dyDescent="0.35">
      <c r="B101" s="59" t="s">
        <v>148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1.631</v>
      </c>
      <c r="AB101" s="48">
        <v>1.9039999999999999</v>
      </c>
      <c r="AC101" s="48">
        <v>2.3889999999999998</v>
      </c>
      <c r="AD101" s="48">
        <v>2.7109999999999999</v>
      </c>
      <c r="AE101" s="48">
        <v>3.2789999999999999</v>
      </c>
      <c r="AF101" s="48">
        <v>3.9830000000000001</v>
      </c>
      <c r="AG101" s="48">
        <v>4.7949999999999999</v>
      </c>
      <c r="AH101" s="48">
        <v>5.8460000000000001</v>
      </c>
      <c r="AI101" s="48">
        <v>5.9020000000000001</v>
      </c>
      <c r="AJ101" s="48">
        <v>7.5049999999999999</v>
      </c>
      <c r="AK101" s="48">
        <v>7.0990000000000002</v>
      </c>
      <c r="AL101" s="48">
        <v>7.4770000000000003</v>
      </c>
      <c r="AM101" s="48">
        <v>8.0229999999999997</v>
      </c>
      <c r="AN101" s="48">
        <v>8.7919999999999998</v>
      </c>
      <c r="AO101" s="48">
        <v>9.42</v>
      </c>
      <c r="AP101" s="48">
        <v>9.0540000000000003</v>
      </c>
      <c r="AQ101" s="48">
        <v>9.3190000000000008</v>
      </c>
      <c r="AR101" s="48">
        <v>10.609</v>
      </c>
      <c r="AS101" s="48">
        <v>0</v>
      </c>
      <c r="AT101" s="48">
        <v>0</v>
      </c>
      <c r="AU101" s="48">
        <v>0</v>
      </c>
      <c r="AV101" s="48">
        <v>0</v>
      </c>
      <c r="AW101" s="48">
        <v>0</v>
      </c>
      <c r="AX101" s="48">
        <v>0</v>
      </c>
      <c r="AZ101" s="85">
        <f>Q101</f>
        <v>0</v>
      </c>
      <c r="BA101" s="85">
        <f>T101</f>
        <v>0</v>
      </c>
      <c r="BB101" s="85">
        <f>W101</f>
        <v>0</v>
      </c>
      <c r="BC101" s="85">
        <f>Z101</f>
        <v>0</v>
      </c>
      <c r="BE101" s="85">
        <f>AC101</f>
        <v>2.3889999999999998</v>
      </c>
      <c r="BF101" s="85">
        <f>AF101</f>
        <v>3.9830000000000001</v>
      </c>
      <c r="BG101" s="85">
        <f>AI101</f>
        <v>5.9020000000000001</v>
      </c>
      <c r="BH101" s="85">
        <f>AL101</f>
        <v>7.4770000000000003</v>
      </c>
      <c r="BI101" s="197"/>
      <c r="BJ101" s="85">
        <f>AO101</f>
        <v>9.42</v>
      </c>
      <c r="BK101" s="85">
        <f>AR101</f>
        <v>10.609</v>
      </c>
      <c r="BL101" s="85">
        <f>AU101</f>
        <v>0</v>
      </c>
      <c r="BM101" s="85">
        <f>AX101</f>
        <v>0</v>
      </c>
      <c r="BO101" s="85">
        <f>BC101</f>
        <v>0</v>
      </c>
      <c r="BP101" s="85">
        <f>BH101</f>
        <v>7.4770000000000003</v>
      </c>
      <c r="BQ101" s="85">
        <f>BM101</f>
        <v>0</v>
      </c>
    </row>
    <row r="102" spans="2:69" x14ac:dyDescent="0.35">
      <c r="B102" s="47" t="s">
        <v>14</v>
      </c>
      <c r="C102" s="11"/>
      <c r="D102" s="49">
        <f t="shared" ref="D102" si="197">IF(ISERROR(D101/C101-1),0,D101/C101-1)</f>
        <v>0</v>
      </c>
      <c r="E102" s="49">
        <f t="shared" ref="E102" si="198">IF(ISERROR(E101/D101-1),0,E101/D101-1)</f>
        <v>0</v>
      </c>
      <c r="F102" s="49">
        <f t="shared" ref="F102" si="199">IF(ISERROR(F101/E101-1),0,F101/E101-1)</f>
        <v>0</v>
      </c>
      <c r="G102" s="49">
        <f t="shared" ref="G102" si="200">IF(ISERROR(G101/F101-1),0,G101/F101-1)</f>
        <v>0</v>
      </c>
      <c r="H102" s="49">
        <f t="shared" ref="H102" si="201">IF(ISERROR(H101/G101-1),0,H101/G101-1)</f>
        <v>0</v>
      </c>
      <c r="I102" s="49">
        <f t="shared" ref="I102" si="202">IF(ISERROR(I101/H101-1),0,I101/H101-1)</f>
        <v>0</v>
      </c>
      <c r="J102" s="49">
        <f t="shared" ref="J102" si="203">IF(ISERROR(J101/I101-1),0,J101/I101-1)</f>
        <v>0</v>
      </c>
      <c r="K102" s="49">
        <f t="shared" ref="K102" si="204">IF(ISERROR(K101/J101-1),0,K101/J101-1)</f>
        <v>0</v>
      </c>
      <c r="L102" s="49">
        <f t="shared" ref="L102" si="205">IF(ISERROR(L101/K101-1),0,L101/K101-1)</f>
        <v>0</v>
      </c>
      <c r="M102" s="49">
        <f t="shared" ref="M102" si="206">IF(ISERROR(M101/L101-1),0,M101/L101-1)</f>
        <v>0</v>
      </c>
      <c r="N102" s="49">
        <f t="shared" ref="N102" si="207">IF(ISERROR(N101/M101-1),0,N101/M101-1)</f>
        <v>0</v>
      </c>
      <c r="O102" s="49">
        <f t="shared" ref="O102" si="208">IF(ISERROR(O101/N101-1),0,O101/N101-1)</f>
        <v>0</v>
      </c>
      <c r="P102" s="49">
        <f t="shared" ref="P102" si="209">IF(ISERROR(P101/O101-1),0,P101/O101-1)</f>
        <v>0</v>
      </c>
      <c r="Q102" s="49">
        <f t="shared" ref="Q102" si="210">IF(ISERROR(Q101/P101-1),0,Q101/P101-1)</f>
        <v>0</v>
      </c>
      <c r="R102" s="49">
        <f t="shared" ref="R102" si="211">IF(ISERROR(R101/Q101-1),0,R101/Q101-1)</f>
        <v>0</v>
      </c>
      <c r="S102" s="49">
        <f t="shared" ref="S102" si="212">IF(ISERROR(S101/R101-1),0,S101/R101-1)</f>
        <v>0</v>
      </c>
      <c r="T102" s="49">
        <f t="shared" ref="T102" si="213">IF(ISERROR(T101/S101-1),0,T101/S101-1)</f>
        <v>0</v>
      </c>
      <c r="U102" s="49">
        <f t="shared" ref="U102" si="214">IF(ISERROR(U101/T101-1),0,U101/T101-1)</f>
        <v>0</v>
      </c>
      <c r="V102" s="49">
        <f t="shared" ref="V102" si="215">IF(ISERROR(V101/U101-1),0,V101/U101-1)</f>
        <v>0</v>
      </c>
      <c r="W102" s="49">
        <f t="shared" ref="W102" si="216">IF(ISERROR(W101/V101-1),0,W101/V101-1)</f>
        <v>0</v>
      </c>
      <c r="X102" s="49">
        <f t="shared" ref="X102" si="217">IF(ISERROR(X101/W101-1),0,X101/W101-1)</f>
        <v>0</v>
      </c>
      <c r="Y102" s="49">
        <f t="shared" ref="Y102" si="218">IF(ISERROR(Y101/X101-1),0,Y101/X101-1)</f>
        <v>0</v>
      </c>
      <c r="Z102" s="49">
        <f t="shared" ref="Z102" si="219">IF(ISERROR(Z101/Y101-1),0,Z101/Y101-1)</f>
        <v>0</v>
      </c>
      <c r="AA102" s="49">
        <f t="shared" ref="AA102" si="220">IF(ISERROR(AA101/Z101-1),0,AA101/Z101-1)</f>
        <v>0</v>
      </c>
      <c r="AB102" s="49">
        <f t="shared" ref="AB102" si="221">IF(ISERROR(AB101/AA101-1),0,AB101/AA101-1)</f>
        <v>0.16738197424892709</v>
      </c>
      <c r="AC102" s="49">
        <f t="shared" ref="AC102" si="222">IF(ISERROR(AC101/AB101-1),0,AC101/AB101-1)</f>
        <v>0.2547268907563025</v>
      </c>
      <c r="AD102" s="49">
        <f t="shared" ref="AD102" si="223">IF(ISERROR(AD101/AC101-1),0,AD101/AC101-1)</f>
        <v>0.13478442863122653</v>
      </c>
      <c r="AE102" s="49">
        <f t="shared" ref="AE102" si="224">IF(ISERROR(AE101/AD101-1),0,AE101/AD101-1)</f>
        <v>0.20951678347473268</v>
      </c>
      <c r="AF102" s="49">
        <f t="shared" ref="AF102" si="225">IF(ISERROR(AF101/AE101-1),0,AF101/AE101-1)</f>
        <v>0.21469960353766404</v>
      </c>
      <c r="AG102" s="49">
        <f t="shared" ref="AG102" si="226">IF(ISERROR(AG101/AF101-1),0,AG101/AF101-1)</f>
        <v>0.20386643233743396</v>
      </c>
      <c r="AH102" s="49">
        <f t="shared" ref="AH102" si="227">IF(ISERROR(AH101/AG101-1),0,AH101/AG101-1)</f>
        <v>0.21918665276329508</v>
      </c>
      <c r="AI102" s="49">
        <f t="shared" ref="AI102" si="228">IF(ISERROR(AI101/AH101-1),0,AI101/AH101-1)</f>
        <v>9.5791994526170932E-3</v>
      </c>
      <c r="AJ102" s="49">
        <f t="shared" ref="AJ102" si="229">IF(ISERROR(AJ101/AI101-1),0,AJ101/AI101-1)</f>
        <v>0.27160284649271427</v>
      </c>
      <c r="AK102" s="49">
        <f t="shared" ref="AK102" si="230">IF(ISERROR(AK101/AJ101-1),0,AK101/AJ101-1)</f>
        <v>-5.4097268487674821E-2</v>
      </c>
      <c r="AL102" s="49">
        <f t="shared" ref="AL102" si="231">IF(ISERROR(AL101/AK101-1),0,AL101/AK101-1)</f>
        <v>5.3246936188195537E-2</v>
      </c>
      <c r="AM102" s="49">
        <f t="shared" ref="AM102" si="232">IF(ISERROR(AM101/AL101-1),0,AM101/AL101-1)</f>
        <v>7.3023940082920902E-2</v>
      </c>
      <c r="AN102" s="49">
        <f t="shared" ref="AN102" si="233">IF(ISERROR(AN101/AM101-1),0,AN101/AM101-1)</f>
        <v>9.5849432880468655E-2</v>
      </c>
      <c r="AO102" s="49">
        <f t="shared" ref="AO102" si="234">IF(ISERROR(AO101/AN101-1),0,AO101/AN101-1)</f>
        <v>7.1428571428571397E-2</v>
      </c>
      <c r="AP102" s="49">
        <f t="shared" ref="AP102" si="235">IF(ISERROR(AP101/AO101-1),0,AP101/AO101-1)</f>
        <v>-3.8853503184713367E-2</v>
      </c>
      <c r="AQ102" s="49">
        <f t="shared" ref="AQ102" si="236">IF(ISERROR(AQ101/AP101-1),0,AQ101/AP101-1)</f>
        <v>2.9268831455710353E-2</v>
      </c>
      <c r="AR102" s="49">
        <f t="shared" ref="AR102" si="237">IF(ISERROR(AR101/AQ101-1),0,AR101/AQ101-1)</f>
        <v>0.13842686983581909</v>
      </c>
      <c r="AS102" s="49">
        <f t="shared" ref="AS102" si="238">IF(ISERROR(AS101/AR101-1),0,AS101/AR101-1)</f>
        <v>-1</v>
      </c>
      <c r="AT102" s="49">
        <f t="shared" ref="AT102" si="239">IF(ISERROR(AT101/AS101-1),0,AT101/AS101-1)</f>
        <v>0</v>
      </c>
      <c r="AU102" s="49">
        <f t="shared" ref="AU102" si="240">IF(ISERROR(AU101/AT101-1),0,AU101/AT101-1)</f>
        <v>0</v>
      </c>
      <c r="AV102" s="49">
        <f t="shared" ref="AV102" si="241">IF(ISERROR(AV101/AU101-1),0,AV101/AU101-1)</f>
        <v>0</v>
      </c>
      <c r="AW102" s="49">
        <f t="shared" ref="AW102" si="242">IF(ISERROR(AW101/AV101-1),0,AW101/AV101-1)</f>
        <v>0</v>
      </c>
      <c r="AX102" s="49">
        <f t="shared" ref="AX102" si="243">IF(ISERROR(AX101/AW101-1),0,AX101/AW101-1)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>
      <selection activeCell="C19" sqref="C19"/>
    </sheetView>
  </sheetViews>
  <sheetFormatPr baseColWidth="10" defaultRowHeight="14.5" x14ac:dyDescent="0.35"/>
  <cols>
    <col min="2" max="2" width="33.26953125" bestFit="1" customWidth="1"/>
    <col min="3" max="3" width="24.1796875" bestFit="1" customWidth="1"/>
    <col min="4" max="4" width="27" bestFit="1" customWidth="1"/>
    <col min="5" max="5" width="15.1796875" bestFit="1" customWidth="1"/>
    <col min="6" max="6" width="19.453125" bestFit="1" customWidth="1"/>
    <col min="7" max="7" width="22.453125" bestFit="1" customWidth="1"/>
    <col min="8" max="8" width="13.1796875" bestFit="1" customWidth="1"/>
    <col min="9" max="9" width="35.453125" bestFit="1" customWidth="1"/>
    <col min="10" max="10" width="36.26953125" bestFit="1" customWidth="1"/>
  </cols>
  <sheetData>
    <row r="1" spans="2:10" x14ac:dyDescent="0.35">
      <c r="B1" s="39" t="s">
        <v>12</v>
      </c>
      <c r="D1" s="41"/>
    </row>
    <row r="2" spans="2:10" ht="15" thickBot="1" x14ac:dyDescent="0.4">
      <c r="B2" s="72">
        <f>AIRTEL!AR3</f>
        <v>43983</v>
      </c>
      <c r="C2" s="71"/>
      <c r="D2" s="71"/>
      <c r="E2" s="71"/>
      <c r="F2" s="71"/>
      <c r="G2" s="71"/>
      <c r="H2" s="71"/>
      <c r="I2" s="71"/>
      <c r="J2" s="71"/>
    </row>
    <row r="3" spans="2:10" ht="15" thickBot="1" x14ac:dyDescent="0.4">
      <c r="B3" s="75"/>
      <c r="C3" s="76" t="s">
        <v>2</v>
      </c>
      <c r="D3" s="76" t="s">
        <v>3</v>
      </c>
      <c r="E3" s="77" t="s">
        <v>4</v>
      </c>
      <c r="F3" s="78" t="s">
        <v>7</v>
      </c>
      <c r="G3" s="78" t="s">
        <v>8</v>
      </c>
      <c r="H3" s="78" t="s">
        <v>9</v>
      </c>
      <c r="I3" s="78" t="s">
        <v>10</v>
      </c>
      <c r="J3" s="78" t="s">
        <v>11</v>
      </c>
    </row>
    <row r="4" spans="2:10" s="23" customFormat="1" x14ac:dyDescent="0.35">
      <c r="B4" s="73" t="s">
        <v>146</v>
      </c>
      <c r="C4" s="74">
        <f t="shared" ref="C4:J4" si="0">C5+C6</f>
        <v>6773.3550000000005</v>
      </c>
      <c r="D4" s="74">
        <f t="shared" si="0"/>
        <v>5824.6559999999999</v>
      </c>
      <c r="E4" s="74">
        <f t="shared" si="0"/>
        <v>4170.5219999999999</v>
      </c>
      <c r="F4" s="74">
        <f t="shared" si="0"/>
        <v>0</v>
      </c>
      <c r="G4" s="74">
        <f t="shared" si="0"/>
        <v>397.43299999999999</v>
      </c>
      <c r="H4" s="74">
        <f t="shared" si="0"/>
        <v>16680.526000000002</v>
      </c>
      <c r="I4" s="74">
        <f t="shared" si="0"/>
        <v>6.4</v>
      </c>
      <c r="J4" s="74">
        <f t="shared" si="0"/>
        <v>6.0000000000000001E-3</v>
      </c>
    </row>
    <row r="5" spans="2:10" x14ac:dyDescent="0.35">
      <c r="B5" s="33" t="s">
        <v>1</v>
      </c>
      <c r="C5" s="25">
        <f>AIRTEL!$AR$14</f>
        <v>1500.184</v>
      </c>
      <c r="D5" s="25">
        <f>AIRTEL!$AR$15</f>
        <v>1011.774</v>
      </c>
      <c r="E5" s="25">
        <f>AIRTEL!$AR$16</f>
        <v>552.15599999999995</v>
      </c>
      <c r="F5" s="25">
        <f>AIRTEL!$AR$17</f>
        <v>0</v>
      </c>
      <c r="G5" s="25">
        <f>AIRTEL!$AR$18</f>
        <v>114.22799999999999</v>
      </c>
      <c r="H5" s="25">
        <f>AIRTEL!$AR$19</f>
        <v>3765.8890000000001</v>
      </c>
      <c r="I5" s="25">
        <f>AIRTEL!$AR$20</f>
        <v>0</v>
      </c>
      <c r="J5" s="25">
        <f>AIRTEL!$AR$21</f>
        <v>6.0000000000000001E-3</v>
      </c>
    </row>
    <row r="6" spans="2:10" x14ac:dyDescent="0.35">
      <c r="B6" s="33" t="s">
        <v>0</v>
      </c>
      <c r="C6" s="25">
        <f>MTN!$AR$14</f>
        <v>5273.1710000000003</v>
      </c>
      <c r="D6" s="25">
        <f>MTN!$AR$15</f>
        <v>4812.8819999999996</v>
      </c>
      <c r="E6" s="25">
        <f>MTN!$AR$16</f>
        <v>3618.366</v>
      </c>
      <c r="F6" s="25">
        <f>MTN!$AR$17</f>
        <v>0</v>
      </c>
      <c r="G6" s="25">
        <f>MTN!$AR$18</f>
        <v>283.20499999999998</v>
      </c>
      <c r="H6" s="25">
        <f>MTN!$AR$19</f>
        <v>12914.637000000001</v>
      </c>
      <c r="I6" s="25">
        <f>MTN!$AR$20</f>
        <v>6.4</v>
      </c>
      <c r="J6" s="25">
        <f>MTN!$AR$21</f>
        <v>0</v>
      </c>
    </row>
    <row r="7" spans="2:10" x14ac:dyDescent="0.35">
      <c r="B7" s="34"/>
      <c r="C7" s="30"/>
      <c r="D7" s="30"/>
      <c r="E7" s="30"/>
      <c r="F7" s="30"/>
      <c r="G7" s="30"/>
      <c r="H7" s="26"/>
      <c r="I7" s="26"/>
      <c r="J7" s="26"/>
    </row>
    <row r="8" spans="2:10" x14ac:dyDescent="0.35">
      <c r="B8" s="24" t="s">
        <v>150</v>
      </c>
      <c r="C8" s="27">
        <f t="shared" ref="C8:J8" si="1">C10+C11</f>
        <v>47639765.669999994</v>
      </c>
      <c r="D8" s="27">
        <f t="shared" si="1"/>
        <v>38741085.265000001</v>
      </c>
      <c r="E8" s="27">
        <f t="shared" si="1"/>
        <v>23303996.783</v>
      </c>
      <c r="F8" s="27">
        <f t="shared" si="1"/>
        <v>0</v>
      </c>
      <c r="G8" s="27">
        <f t="shared" si="1"/>
        <v>2252910.0520000001</v>
      </c>
      <c r="H8" s="27">
        <f t="shared" si="1"/>
        <v>4260851.7489999998</v>
      </c>
      <c r="I8" s="27">
        <f t="shared" si="1"/>
        <v>150043.59099999999</v>
      </c>
      <c r="J8" s="27">
        <f t="shared" si="1"/>
        <v>49401.5</v>
      </c>
    </row>
    <row r="9" spans="2:10" x14ac:dyDescent="0.35">
      <c r="B9" s="32"/>
      <c r="C9" s="29"/>
      <c r="D9" s="31"/>
      <c r="E9" s="31"/>
      <c r="F9" s="31"/>
      <c r="G9" s="31"/>
      <c r="H9" s="31"/>
      <c r="I9" s="31"/>
      <c r="J9" s="31"/>
    </row>
    <row r="10" spans="2:10" x14ac:dyDescent="0.35">
      <c r="B10" s="33" t="s">
        <v>1</v>
      </c>
      <c r="C10" s="25">
        <f>AIRTEL!$AR$36</f>
        <v>9820441.4729999993</v>
      </c>
      <c r="D10" s="25">
        <f>AIRTEL!$AR$37</f>
        <v>7573886.9989999998</v>
      </c>
      <c r="E10" s="25">
        <f>AIRTEL!$AR$38</f>
        <v>3360102.3190000001</v>
      </c>
      <c r="F10" s="25">
        <f>AIRTEL!$AR$39</f>
        <v>0</v>
      </c>
      <c r="G10" s="25">
        <f>AIRTEL!$AR$40</f>
        <v>990333.63500000001</v>
      </c>
      <c r="H10" s="25">
        <f>AIRTEL!$AR$41</f>
        <v>1288741.4720000001</v>
      </c>
      <c r="I10" s="25">
        <f>AIRTEL!$AR$42</f>
        <v>41</v>
      </c>
      <c r="J10" s="25">
        <f>AIRTEL!$AR$43</f>
        <v>49401.5</v>
      </c>
    </row>
    <row r="11" spans="2:10" x14ac:dyDescent="0.35">
      <c r="B11" s="33" t="s">
        <v>0</v>
      </c>
      <c r="C11" s="25">
        <f>MTN!$AR$36</f>
        <v>37819324.196999997</v>
      </c>
      <c r="D11" s="25">
        <f>MTN!$AR$37</f>
        <v>31167198.265999999</v>
      </c>
      <c r="E11" s="25">
        <f>MTN!$AR$38</f>
        <v>19943894.464000002</v>
      </c>
      <c r="F11" s="25">
        <f>MTN!$AR$39</f>
        <v>0</v>
      </c>
      <c r="G11" s="25">
        <f>MTN!$AR$40</f>
        <v>1262576.4169999999</v>
      </c>
      <c r="H11" s="25">
        <f>MTN!$AR$41</f>
        <v>2972110.2769999998</v>
      </c>
      <c r="I11" s="25">
        <f>MTN!$AR$42</f>
        <v>150002.59099999999</v>
      </c>
      <c r="J11" s="25">
        <f>MTN!$AR$43</f>
        <v>0</v>
      </c>
    </row>
    <row r="12" spans="2:10" x14ac:dyDescent="0.35">
      <c r="B12" s="35"/>
      <c r="C12" s="26"/>
      <c r="D12" s="26"/>
      <c r="E12" s="26"/>
      <c r="F12" s="26"/>
      <c r="G12" s="26"/>
      <c r="H12" s="26"/>
      <c r="I12" s="26"/>
      <c r="J12" s="26"/>
    </row>
    <row r="13" spans="2:10" x14ac:dyDescent="0.35">
      <c r="B13" s="24" t="s">
        <v>149</v>
      </c>
      <c r="C13" s="27">
        <f t="shared" ref="C13:J13" si="2">C16+C15</f>
        <v>0</v>
      </c>
      <c r="D13" s="27">
        <f t="shared" si="2"/>
        <v>806612.90051808208</v>
      </c>
      <c r="E13" s="27">
        <f t="shared" si="2"/>
        <v>3200.5076501261501</v>
      </c>
      <c r="F13" s="27">
        <f t="shared" si="2"/>
        <v>0</v>
      </c>
      <c r="G13" s="27">
        <f t="shared" si="2"/>
        <v>48248.029960999207</v>
      </c>
      <c r="H13" s="27">
        <f t="shared" si="2"/>
        <v>0</v>
      </c>
      <c r="I13" s="27">
        <f t="shared" si="2"/>
        <v>0</v>
      </c>
      <c r="J13" s="27">
        <f t="shared" si="2"/>
        <v>0</v>
      </c>
    </row>
    <row r="14" spans="2:10" s="37" customFormat="1" x14ac:dyDescent="0.35">
      <c r="B14" s="38"/>
      <c r="C14" s="29"/>
      <c r="D14" s="29"/>
      <c r="E14" s="29"/>
      <c r="F14" s="29"/>
      <c r="G14" s="29"/>
      <c r="H14" s="29"/>
      <c r="I14" s="29"/>
      <c r="J14" s="29"/>
    </row>
    <row r="15" spans="2:10" x14ac:dyDescent="0.35">
      <c r="B15" s="33" t="s">
        <v>1</v>
      </c>
      <c r="C15" s="25">
        <f>AIRTEL!$AR$58</f>
        <v>0</v>
      </c>
      <c r="D15" s="25">
        <f>AIRTEL!$AR$59</f>
        <v>157645.584</v>
      </c>
      <c r="E15" s="25">
        <f>AIRTEL!$AR$60</f>
        <v>33.244</v>
      </c>
      <c r="F15" s="25">
        <f>AIRTEL!$AR$61</f>
        <v>0</v>
      </c>
      <c r="G15" s="25">
        <f>AIRTEL!$AR$62</f>
        <v>20217.810154438335</v>
      </c>
      <c r="H15" s="25">
        <f>AIRTEL!$AR$63</f>
        <v>0</v>
      </c>
      <c r="I15" s="25">
        <f>AIRTEL!$AR$64</f>
        <v>0</v>
      </c>
      <c r="J15" s="25">
        <f>AIRTEL!$AR$65</f>
        <v>0</v>
      </c>
    </row>
    <row r="16" spans="2:10" x14ac:dyDescent="0.35">
      <c r="B16" s="69" t="s">
        <v>0</v>
      </c>
      <c r="C16" s="70">
        <f>MTN!$AR$58</f>
        <v>0</v>
      </c>
      <c r="D16" s="70">
        <f>MTN!$AR$59</f>
        <v>648967.31651808205</v>
      </c>
      <c r="E16" s="70">
        <f>MTN!$AR$60</f>
        <v>3167.26365012615</v>
      </c>
      <c r="F16" s="70">
        <f>MTN!$AR$61</f>
        <v>0</v>
      </c>
      <c r="G16" s="70">
        <f>MTN!$AR$62</f>
        <v>28030.219806560875</v>
      </c>
      <c r="H16" s="70">
        <f>MTN!$AR$63</f>
        <v>0</v>
      </c>
      <c r="I16" s="70">
        <f>MTN!$AR$64</f>
        <v>0</v>
      </c>
      <c r="J16" s="70">
        <f>MTN!$AR$65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D36" sqref="D36"/>
    </sheetView>
  </sheetViews>
  <sheetFormatPr baseColWidth="10" defaultRowHeight="14.5" x14ac:dyDescent="0.35"/>
  <cols>
    <col min="1" max="1" width="43.54296875" customWidth="1"/>
    <col min="2" max="3" width="12.7265625" bestFit="1" customWidth="1"/>
    <col min="4" max="4" width="14" bestFit="1" customWidth="1"/>
    <col min="7" max="8" width="12.7265625" hidden="1" customWidth="1"/>
    <col min="9" max="9" width="14" hidden="1" customWidth="1"/>
    <col min="10" max="11" width="0" hidden="1" customWidth="1"/>
    <col min="12" max="14" width="11.54296875" bestFit="1" customWidth="1"/>
    <col min="17" max="17" width="12.54296875" bestFit="1" customWidth="1"/>
    <col min="18" max="19" width="13.81640625" bestFit="1" customWidth="1"/>
    <col min="22" max="22" width="12.1796875" bestFit="1" customWidth="1"/>
    <col min="23" max="23" width="16.26953125" bestFit="1" customWidth="1"/>
    <col min="24" max="25" width="14.7265625" bestFit="1" customWidth="1"/>
    <col min="26" max="26" width="12.7265625" bestFit="1" customWidth="1"/>
    <col min="27" max="28" width="13.7265625" bestFit="1" customWidth="1"/>
  </cols>
  <sheetData>
    <row r="1" spans="1:28" ht="21.5" thickBot="1" x14ac:dyDescent="0.4">
      <c r="A1" s="234"/>
      <c r="B1" s="236">
        <f>'Données n-1'!B2</f>
        <v>43983</v>
      </c>
      <c r="C1" s="237" t="str">
        <f ca="1">TEXT("1/"&amp;MONTH(TODAY())-1,"mmmmmmmmm")</f>
        <v>juin</v>
      </c>
      <c r="D1" s="237" t="str">
        <f ca="1">TEXT("1/"&amp;MONTH(TODAY())-1,"mmmmmmmmm")</f>
        <v>juin</v>
      </c>
      <c r="E1" s="237" t="str">
        <f ca="1">TEXT("1/"&amp;MONTH(TODAY())-1,"mmmmmmmmm")</f>
        <v>juin</v>
      </c>
      <c r="F1" s="238" t="str">
        <f ca="1">TEXT("1/"&amp;MONTH(TODAY())-1,"mmmmmmmmm")</f>
        <v>juin</v>
      </c>
      <c r="G1" s="236" t="e">
        <f ca="1">TEXT("2/"&amp;MONTH(TODAY())-2,"mmm-AB")</f>
        <v>#VALUE!</v>
      </c>
      <c r="H1" s="237" t="str">
        <f ca="1">TEXT("1/"&amp;MONTH(TODAY())-1,"mmmmmmmmm")</f>
        <v>juin</v>
      </c>
      <c r="I1" s="237" t="str">
        <f ca="1">TEXT("1/"&amp;MONTH(TODAY())-1,"mmmmmmmmm")</f>
        <v>juin</v>
      </c>
      <c r="J1" s="237" t="str">
        <f ca="1">TEXT("1/"&amp;MONTH(TODAY())-1,"mmmmmmmmm")</f>
        <v>juin</v>
      </c>
      <c r="K1" s="238" t="str">
        <f ca="1">TEXT("1/"&amp;MONTH(TODAY())-1,"mmmmmmmmm")</f>
        <v>juin</v>
      </c>
      <c r="L1" s="236">
        <f>B1-360</f>
        <v>43623</v>
      </c>
      <c r="M1" s="237" t="str">
        <f ca="1">TEXT("1/"&amp;MONTH(TODAY())-1,"mmmmmmmmm")</f>
        <v>juin</v>
      </c>
      <c r="N1" s="237" t="str">
        <f ca="1">TEXT("1/"&amp;MONTH(TODAY())-1,"mmmmmmmmm")</f>
        <v>juin</v>
      </c>
      <c r="O1" s="237" t="str">
        <f ca="1">TEXT("1/"&amp;MONTH(TODAY())-1,"mmmmmmmmm")</f>
        <v>juin</v>
      </c>
      <c r="P1" s="238" t="str">
        <f ca="1">TEXT("1/"&amp;MONTH(TODAY())-1,"mmmmmmmmm")</f>
        <v>juin</v>
      </c>
      <c r="Q1" s="239" t="s">
        <v>151</v>
      </c>
      <c r="R1" s="240"/>
      <c r="S1" s="241"/>
      <c r="T1" s="231" t="s">
        <v>152</v>
      </c>
      <c r="U1" s="232"/>
      <c r="V1" s="233"/>
      <c r="W1" s="231" t="s">
        <v>145</v>
      </c>
      <c r="X1" s="232"/>
      <c r="Y1" s="233"/>
      <c r="Z1" s="231" t="s">
        <v>131</v>
      </c>
      <c r="AA1" s="232"/>
      <c r="AB1" s="233"/>
    </row>
    <row r="2" spans="1:28" ht="44" thickBot="1" x14ac:dyDescent="0.4">
      <c r="A2" s="235"/>
      <c r="B2" s="102" t="s">
        <v>1</v>
      </c>
      <c r="C2" s="103" t="s">
        <v>0</v>
      </c>
      <c r="D2" s="103" t="s">
        <v>132</v>
      </c>
      <c r="E2" s="103" t="s">
        <v>133</v>
      </c>
      <c r="F2" s="104" t="s">
        <v>134</v>
      </c>
      <c r="G2" s="105" t="s">
        <v>1</v>
      </c>
      <c r="H2" s="106" t="s">
        <v>0</v>
      </c>
      <c r="I2" s="106" t="s">
        <v>132</v>
      </c>
      <c r="J2" s="106" t="s">
        <v>133</v>
      </c>
      <c r="K2" s="107" t="s">
        <v>134</v>
      </c>
      <c r="L2" s="105" t="s">
        <v>1</v>
      </c>
      <c r="M2" s="106" t="s">
        <v>0</v>
      </c>
      <c r="N2" s="106" t="s">
        <v>132</v>
      </c>
      <c r="O2" s="106" t="s">
        <v>133</v>
      </c>
      <c r="P2" s="107" t="s">
        <v>134</v>
      </c>
      <c r="Q2" s="105" t="s">
        <v>1</v>
      </c>
      <c r="R2" s="106" t="s">
        <v>0</v>
      </c>
      <c r="S2" s="108" t="s">
        <v>132</v>
      </c>
      <c r="T2" s="105" t="s">
        <v>1</v>
      </c>
      <c r="U2" s="106" t="s">
        <v>0</v>
      </c>
      <c r="V2" s="108" t="s">
        <v>132</v>
      </c>
      <c r="W2" s="102" t="s">
        <v>1</v>
      </c>
      <c r="X2" s="103" t="s">
        <v>0</v>
      </c>
      <c r="Y2" s="104" t="s">
        <v>132</v>
      </c>
      <c r="Z2" s="102" t="s">
        <v>1</v>
      </c>
      <c r="AA2" s="103" t="s">
        <v>0</v>
      </c>
      <c r="AB2" s="104" t="s">
        <v>132</v>
      </c>
    </row>
    <row r="3" spans="1:28" x14ac:dyDescent="0.35">
      <c r="A3" s="109" t="s">
        <v>84</v>
      </c>
      <c r="B3" s="110">
        <f>AIRTEL!AR5</f>
        <v>2852.1640000000002</v>
      </c>
      <c r="C3" s="111">
        <f>MTN!AR5</f>
        <v>3644.491</v>
      </c>
      <c r="D3" s="111">
        <f>SUM(B3:C3)</f>
        <v>6496.6550000000007</v>
      </c>
      <c r="E3" s="112">
        <f>IF(ISERROR(B3/$D3),0,B3/$D3)</f>
        <v>0.43902038818438105</v>
      </c>
      <c r="F3" s="113">
        <f>IF(ISERROR(C3/$D3),0,C3/$D3)</f>
        <v>0.56097961181561895</v>
      </c>
      <c r="G3" s="110">
        <f>AIRTEL!AH5</f>
        <v>3984.75</v>
      </c>
      <c r="H3" s="111">
        <f>MTN!AH5</f>
        <v>2588.4670000000001</v>
      </c>
      <c r="I3" s="114">
        <f>SUM(G3:H3)</f>
        <v>6573.2170000000006</v>
      </c>
      <c r="J3" s="112">
        <f t="shared" ref="J3:K31" si="0">IF(ISERROR(G3/$I3),0,G3/$I3)</f>
        <v>0.6062100186255831</v>
      </c>
      <c r="K3" s="113">
        <f t="shared" si="0"/>
        <v>0.39378998137441679</v>
      </c>
      <c r="L3" s="110">
        <f>AIRTEL!AE5</f>
        <v>2686.348</v>
      </c>
      <c r="M3" s="111">
        <f>MTN!AE5</f>
        <v>2220.0419999999999</v>
      </c>
      <c r="N3" s="114">
        <f>SUM(L3:M3)</f>
        <v>4906.3899999999994</v>
      </c>
      <c r="O3" s="112">
        <f t="shared" ref="O3:P6" si="1">IF(ISERROR(L3/$N3),0,L3/$N3)</f>
        <v>0.54752027458069996</v>
      </c>
      <c r="P3" s="113">
        <f t="shared" si="1"/>
        <v>0.45247972541930015</v>
      </c>
      <c r="Q3" s="115">
        <f t="shared" ref="Q3:R13" si="2">B3-L3</f>
        <v>165.81600000000026</v>
      </c>
      <c r="R3" s="116">
        <f t="shared" si="2"/>
        <v>1424.4490000000001</v>
      </c>
      <c r="S3" s="117">
        <f>SUM(Q3:R3)</f>
        <v>1590.2650000000003</v>
      </c>
      <c r="T3" s="118">
        <f t="shared" ref="T3:V6" si="3">IF(ISERROR(B3/L3-1),0,B3/L3-1)</f>
        <v>6.1725435423854336E-2</v>
      </c>
      <c r="U3" s="119">
        <f t="shared" si="3"/>
        <v>0.64163155471833422</v>
      </c>
      <c r="V3" s="120">
        <f t="shared" si="3"/>
        <v>0.3241211970511928</v>
      </c>
      <c r="W3" s="121"/>
      <c r="X3" s="121"/>
      <c r="Y3" s="123"/>
      <c r="Z3" s="121"/>
      <c r="AA3" s="122"/>
      <c r="AB3" s="123"/>
    </row>
    <row r="4" spans="1:28" x14ac:dyDescent="0.35">
      <c r="A4" s="124" t="s">
        <v>85</v>
      </c>
      <c r="B4" s="125">
        <f>AIRTEL!AR8</f>
        <v>614.39800000000002</v>
      </c>
      <c r="C4" s="126">
        <f>MTN!AR8</f>
        <v>1488.4480000000001</v>
      </c>
      <c r="D4" s="126">
        <f>SUM(B4:C4)</f>
        <v>2102.846</v>
      </c>
      <c r="E4" s="127">
        <f>IF(ISERROR(B4/$D4),0,B4/$D4)</f>
        <v>0.2921745101638446</v>
      </c>
      <c r="F4" s="128">
        <f>IF(ISERROR(C4/$D4),0,C4/$D4)</f>
        <v>0.70782548983615545</v>
      </c>
      <c r="G4" s="129">
        <f>AIRTEL!AH8</f>
        <v>379.5</v>
      </c>
      <c r="H4" s="130">
        <f>MTN!AH8</f>
        <v>1244.1289999999999</v>
      </c>
      <c r="I4" s="131">
        <f>SUM(G4:H4)</f>
        <v>1623.6289999999999</v>
      </c>
      <c r="J4" s="132">
        <f t="shared" si="0"/>
        <v>0.23373566251896216</v>
      </c>
      <c r="K4" s="133">
        <f t="shared" si="0"/>
        <v>0.76626433748103784</v>
      </c>
      <c r="L4" s="129">
        <f>AIRTEL!AE8</f>
        <v>248.399</v>
      </c>
      <c r="M4" s="130">
        <f>MTN!AE8</f>
        <v>1100.0650000000001</v>
      </c>
      <c r="N4" s="131">
        <f>SUM(L4:M4)</f>
        <v>1348.4639999999999</v>
      </c>
      <c r="O4" s="132">
        <f t="shared" si="1"/>
        <v>0.18420884799297571</v>
      </c>
      <c r="P4" s="133">
        <f t="shared" si="1"/>
        <v>0.81579115200702434</v>
      </c>
      <c r="Q4" s="134">
        <f t="shared" si="2"/>
        <v>365.99900000000002</v>
      </c>
      <c r="R4" s="135">
        <f t="shared" si="2"/>
        <v>388.38300000000004</v>
      </c>
      <c r="S4" s="136">
        <f t="shared" ref="S4:S31" si="4">SUM(Q4:R4)</f>
        <v>754.38200000000006</v>
      </c>
      <c r="T4" s="137">
        <f t="shared" si="3"/>
        <v>1.4734318576161742</v>
      </c>
      <c r="U4" s="138">
        <f t="shared" si="3"/>
        <v>0.353054592228641</v>
      </c>
      <c r="V4" s="139">
        <f t="shared" si="3"/>
        <v>0.5594379976031989</v>
      </c>
      <c r="W4" s="140"/>
      <c r="X4" s="141"/>
      <c r="Y4" s="142"/>
      <c r="Z4" s="140"/>
      <c r="AA4" s="141"/>
      <c r="AB4" s="142"/>
    </row>
    <row r="5" spans="1:28" x14ac:dyDescent="0.35">
      <c r="A5" s="143" t="s">
        <v>135</v>
      </c>
      <c r="B5" s="144">
        <f>AIRTEL!AR11</f>
        <v>6944.2370000000001</v>
      </c>
      <c r="C5" s="145">
        <f>MTN!AR11</f>
        <v>26908.661</v>
      </c>
      <c r="D5" s="145">
        <f>SUM(B5:C5)</f>
        <v>33852.898000000001</v>
      </c>
      <c r="E5" s="146">
        <f t="shared" ref="E5:F31" si="5">IF(ISERROR(B5/$D5),0,B5/$D5)</f>
        <v>0.20512976466593791</v>
      </c>
      <c r="F5" s="147">
        <f t="shared" si="5"/>
        <v>0.79487023533406209</v>
      </c>
      <c r="G5" s="144">
        <f>SUM(G6:G13)</f>
        <v>3441.9610000000002</v>
      </c>
      <c r="H5" s="145">
        <f>SUM(H6:H13)</f>
        <v>30025.988000000001</v>
      </c>
      <c r="I5" s="148">
        <f>SUM(G5:H5)</f>
        <v>33467.949000000001</v>
      </c>
      <c r="J5" s="146">
        <f t="shared" si="0"/>
        <v>0.10284349961212144</v>
      </c>
      <c r="K5" s="147">
        <f t="shared" si="0"/>
        <v>0.89715650038787853</v>
      </c>
      <c r="L5" s="144">
        <f>AIRTEL!AE11</f>
        <v>2134.8729999999996</v>
      </c>
      <c r="M5" s="145">
        <f>MTN!AE11</f>
        <v>26194.955999999998</v>
      </c>
      <c r="N5" s="148">
        <f>SUM(L5:M5)</f>
        <v>28329.828999999998</v>
      </c>
      <c r="O5" s="146">
        <f t="shared" si="1"/>
        <v>7.5357779250979584E-2</v>
      </c>
      <c r="P5" s="147">
        <f t="shared" si="1"/>
        <v>0.92464222074902036</v>
      </c>
      <c r="Q5" s="149">
        <f t="shared" si="2"/>
        <v>4809.3640000000005</v>
      </c>
      <c r="R5" s="150">
        <f t="shared" si="2"/>
        <v>713.70500000000175</v>
      </c>
      <c r="S5" s="151">
        <f t="shared" si="4"/>
        <v>5523.0690000000022</v>
      </c>
      <c r="T5" s="152">
        <f t="shared" si="3"/>
        <v>2.2527635133331123</v>
      </c>
      <c r="U5" s="153">
        <f t="shared" si="3"/>
        <v>2.7245894209557031E-2</v>
      </c>
      <c r="V5" s="154">
        <f t="shared" si="3"/>
        <v>0.19495595967063561</v>
      </c>
      <c r="W5" s="149"/>
      <c r="X5" s="150"/>
      <c r="Y5" s="151"/>
      <c r="Z5" s="149"/>
      <c r="AA5" s="150"/>
      <c r="AB5" s="151"/>
    </row>
    <row r="6" spans="1:28" x14ac:dyDescent="0.35">
      <c r="A6" t="s">
        <v>136</v>
      </c>
      <c r="B6" s="155">
        <f>AIRTEL!AR14</f>
        <v>1500.184</v>
      </c>
      <c r="C6" s="156">
        <f>MTN!AR14</f>
        <v>5273.1710000000003</v>
      </c>
      <c r="D6" s="156">
        <f>SUM(B6:C6)</f>
        <v>6773.3550000000005</v>
      </c>
      <c r="E6" s="127">
        <f t="shared" si="5"/>
        <v>0.22148314978323147</v>
      </c>
      <c r="F6" s="128">
        <f t="shared" si="5"/>
        <v>0.77851685021676853</v>
      </c>
      <c r="G6" s="155">
        <f>AIRTEL!AH14</f>
        <v>810.21</v>
      </c>
      <c r="H6" s="156">
        <f>MTN!AH14</f>
        <v>4767.308</v>
      </c>
      <c r="I6" s="131">
        <f>SUM(G6:H6)</f>
        <v>5577.518</v>
      </c>
      <c r="J6" s="157">
        <f t="shared" si="0"/>
        <v>0.14526353836957587</v>
      </c>
      <c r="K6" s="158">
        <f t="shared" si="0"/>
        <v>0.85473646163042416</v>
      </c>
      <c r="L6" s="155">
        <f>AIRTEL!AE14</f>
        <v>502.77100000000002</v>
      </c>
      <c r="M6" s="156">
        <f>MTN!AE14</f>
        <v>4139.183</v>
      </c>
      <c r="N6" s="131">
        <f>SUM(L6:M6)</f>
        <v>4641.9539999999997</v>
      </c>
      <c r="O6" s="157">
        <f t="shared" si="1"/>
        <v>0.10831020729632393</v>
      </c>
      <c r="P6" s="158">
        <f t="shared" si="1"/>
        <v>0.8916897927036761</v>
      </c>
      <c r="Q6" s="159">
        <f t="shared" si="2"/>
        <v>997.41300000000001</v>
      </c>
      <c r="R6" s="160">
        <f t="shared" si="2"/>
        <v>1133.9880000000003</v>
      </c>
      <c r="S6" s="136">
        <f t="shared" si="4"/>
        <v>2131.4010000000003</v>
      </c>
      <c r="T6" s="161">
        <f t="shared" si="3"/>
        <v>1.983831605243739</v>
      </c>
      <c r="U6" s="162">
        <f t="shared" si="3"/>
        <v>0.27396420984527636</v>
      </c>
      <c r="V6" s="139">
        <f t="shared" si="3"/>
        <v>0.45916030189010937</v>
      </c>
      <c r="W6" s="140"/>
      <c r="X6" s="141"/>
      <c r="Y6" s="142"/>
      <c r="Z6" s="140"/>
      <c r="AA6" s="141"/>
      <c r="AB6" s="142"/>
    </row>
    <row r="7" spans="1:28" x14ac:dyDescent="0.35">
      <c r="A7" t="s">
        <v>137</v>
      </c>
      <c r="B7" s="155">
        <f>AIRTEL!AR15</f>
        <v>1011.774</v>
      </c>
      <c r="C7" s="156">
        <f>MTN!AR15</f>
        <v>4812.8819999999996</v>
      </c>
      <c r="D7" s="156">
        <f t="shared" ref="D7:D13" si="6">SUM(B7:C7)</f>
        <v>5824.6559999999999</v>
      </c>
      <c r="E7" s="127">
        <f t="shared" si="5"/>
        <v>0.17370536560442368</v>
      </c>
      <c r="F7" s="128">
        <f t="shared" si="5"/>
        <v>0.82629463439557627</v>
      </c>
      <c r="G7" s="155">
        <f>AIRTEL!AH15</f>
        <v>578.48</v>
      </c>
      <c r="H7" s="156">
        <f>MTN!AH15</f>
        <v>4890.4459999999999</v>
      </c>
      <c r="I7" s="131">
        <f t="shared" ref="I7:I13" si="7">SUM(G7:H7)</f>
        <v>5468.9259999999995</v>
      </c>
      <c r="J7" s="157">
        <f t="shared" si="0"/>
        <v>0.10577579583267356</v>
      </c>
      <c r="K7" s="158">
        <f t="shared" si="0"/>
        <v>0.89422420416732651</v>
      </c>
      <c r="L7" s="155">
        <f>AIRTEL!AE15</f>
        <v>302.72699999999998</v>
      </c>
      <c r="M7" s="156">
        <f>MTN!AE15</f>
        <v>4269.5659999999998</v>
      </c>
      <c r="N7" s="131">
        <f t="shared" ref="N7:N13" si="8">SUM(L7:M7)</f>
        <v>4572.2929999999997</v>
      </c>
      <c r="O7" s="157">
        <f t="shared" ref="O7:O15" si="9">IF(ISERROR(L7/$N7),0,L7/$N7)</f>
        <v>6.6209011539724166E-2</v>
      </c>
      <c r="P7" s="158">
        <f t="shared" ref="P7:P13" si="10">IF(ISERROR(M7/$N7),0,M7/$N7)</f>
        <v>0.93379098846027586</v>
      </c>
      <c r="Q7" s="159">
        <f t="shared" si="2"/>
        <v>709.04700000000003</v>
      </c>
      <c r="R7" s="160">
        <f t="shared" si="2"/>
        <v>543.3159999999998</v>
      </c>
      <c r="S7" s="136">
        <f t="shared" si="4"/>
        <v>1252.3629999999998</v>
      </c>
      <c r="T7" s="161">
        <f t="shared" ref="T7:T13" si="11">IF(ISERROR(B7/L7-1),0,B7/L7-1)</f>
        <v>2.3421994073868539</v>
      </c>
      <c r="U7" s="162">
        <f t="shared" ref="U7:U13" si="12">IF(ISERROR(C7/M7-1),0,C7/M7-1)</f>
        <v>0.12725321496376907</v>
      </c>
      <c r="V7" s="139">
        <f t="shared" ref="V7:V13" si="13">IF(ISERROR(D7/N7-1),0,D7/N7-1)</f>
        <v>0.27390261297777729</v>
      </c>
      <c r="W7" s="140"/>
      <c r="X7" s="141"/>
      <c r="Y7" s="142"/>
      <c r="Z7" s="140"/>
      <c r="AA7" s="141"/>
      <c r="AB7" s="142"/>
    </row>
    <row r="8" spans="1:28" x14ac:dyDescent="0.35">
      <c r="A8" t="s">
        <v>138</v>
      </c>
      <c r="B8" s="155">
        <f>AIRTEL!AR16</f>
        <v>552.15599999999995</v>
      </c>
      <c r="C8" s="156">
        <f>MTN!AR16</f>
        <v>3618.366</v>
      </c>
      <c r="D8" s="156">
        <f t="shared" si="6"/>
        <v>4170.5219999999999</v>
      </c>
      <c r="E8" s="127">
        <f t="shared" si="5"/>
        <v>0.13239493761212623</v>
      </c>
      <c r="F8" s="128">
        <f t="shared" si="5"/>
        <v>0.86760506238787372</v>
      </c>
      <c r="G8" s="155">
        <f>AIRTEL!AH16</f>
        <v>184.65299999999999</v>
      </c>
      <c r="H8" s="156">
        <f>MTN!AH16</f>
        <v>2014.3920000000001</v>
      </c>
      <c r="I8" s="131">
        <f t="shared" si="7"/>
        <v>2199.0450000000001</v>
      </c>
      <c r="J8" s="157">
        <f t="shared" si="0"/>
        <v>8.3969632272190869E-2</v>
      </c>
      <c r="K8" s="158">
        <f t="shared" si="0"/>
        <v>0.9160303677278091</v>
      </c>
      <c r="L8" s="155">
        <f>AIRTEL!AE16</f>
        <v>94.63</v>
      </c>
      <c r="M8" s="156">
        <f>MTN!AE16</f>
        <v>1694.327</v>
      </c>
      <c r="N8" s="131">
        <f t="shared" si="8"/>
        <v>1788.9569999999999</v>
      </c>
      <c r="O8" s="157">
        <f t="shared" si="9"/>
        <v>5.2896743745098403E-2</v>
      </c>
      <c r="P8" s="158">
        <f t="shared" si="10"/>
        <v>0.94710325625490166</v>
      </c>
      <c r="Q8" s="159">
        <f t="shared" si="2"/>
        <v>457.52599999999995</v>
      </c>
      <c r="R8" s="160">
        <f t="shared" si="2"/>
        <v>1924.039</v>
      </c>
      <c r="S8" s="136">
        <f t="shared" si="4"/>
        <v>2381.5650000000001</v>
      </c>
      <c r="T8" s="161">
        <f t="shared" si="11"/>
        <v>4.8348937968931622</v>
      </c>
      <c r="U8" s="162">
        <f t="shared" si="12"/>
        <v>1.1355771347561596</v>
      </c>
      <c r="V8" s="139">
        <f t="shared" si="13"/>
        <v>1.3312589402651938</v>
      </c>
      <c r="W8" s="140"/>
      <c r="X8" s="141"/>
      <c r="Y8" s="142"/>
      <c r="Z8" s="140"/>
      <c r="AA8" s="141"/>
      <c r="AB8" s="142"/>
    </row>
    <row r="9" spans="1:28" x14ac:dyDescent="0.35">
      <c r="A9" t="s">
        <v>139</v>
      </c>
      <c r="B9" s="155">
        <f>AIRTEL!AR17</f>
        <v>0</v>
      </c>
      <c r="C9" s="156">
        <f>MTN!AR17</f>
        <v>0</v>
      </c>
      <c r="D9" s="156">
        <f t="shared" si="6"/>
        <v>0</v>
      </c>
      <c r="E9" s="127">
        <f t="shared" si="5"/>
        <v>0</v>
      </c>
      <c r="F9" s="128">
        <f t="shared" si="5"/>
        <v>0</v>
      </c>
      <c r="G9" s="155">
        <f>AIRTEL!AH17</f>
        <v>0</v>
      </c>
      <c r="H9" s="156">
        <f>MTN!AH17</f>
        <v>0</v>
      </c>
      <c r="I9" s="131">
        <f t="shared" si="7"/>
        <v>0</v>
      </c>
      <c r="J9" s="157">
        <f t="shared" si="0"/>
        <v>0</v>
      </c>
      <c r="K9" s="158">
        <f t="shared" si="0"/>
        <v>0</v>
      </c>
      <c r="L9" s="155">
        <f>AIRTEL!AE17</f>
        <v>0</v>
      </c>
      <c r="M9" s="156">
        <f>MTN!AE17</f>
        <v>0</v>
      </c>
      <c r="N9" s="131">
        <f t="shared" si="8"/>
        <v>0</v>
      </c>
      <c r="O9" s="157">
        <f t="shared" si="9"/>
        <v>0</v>
      </c>
      <c r="P9" s="158">
        <f t="shared" si="10"/>
        <v>0</v>
      </c>
      <c r="Q9" s="159">
        <f t="shared" si="2"/>
        <v>0</v>
      </c>
      <c r="R9" s="160">
        <f t="shared" si="2"/>
        <v>0</v>
      </c>
      <c r="S9" s="136">
        <f t="shared" si="4"/>
        <v>0</v>
      </c>
      <c r="T9" s="161">
        <f t="shared" si="11"/>
        <v>0</v>
      </c>
      <c r="U9" s="162">
        <f t="shared" si="12"/>
        <v>0</v>
      </c>
      <c r="V9" s="139">
        <f t="shared" si="13"/>
        <v>0</v>
      </c>
      <c r="W9" s="140"/>
      <c r="X9" s="141"/>
      <c r="Y9" s="142"/>
      <c r="Z9" s="140"/>
      <c r="AA9" s="141"/>
      <c r="AB9" s="142"/>
    </row>
    <row r="10" spans="1:28" x14ac:dyDescent="0.35">
      <c r="A10" t="s">
        <v>8</v>
      </c>
      <c r="B10" s="155">
        <f>AIRTEL!AR18</f>
        <v>114.22799999999999</v>
      </c>
      <c r="C10" s="156">
        <f>MTN!AR18</f>
        <v>283.20499999999998</v>
      </c>
      <c r="D10" s="156">
        <f t="shared" si="6"/>
        <v>397.43299999999999</v>
      </c>
      <c r="E10" s="127">
        <f t="shared" si="5"/>
        <v>0.28741448244106554</v>
      </c>
      <c r="F10" s="128">
        <f t="shared" si="5"/>
        <v>0.7125855175589344</v>
      </c>
      <c r="G10" s="155">
        <f>AIRTEL!AH18</f>
        <v>169.85300000000001</v>
      </c>
      <c r="H10" s="156">
        <f>MTN!AH18</f>
        <v>9177.0400000000009</v>
      </c>
      <c r="I10" s="131">
        <f t="shared" si="7"/>
        <v>9346.893</v>
      </c>
      <c r="J10" s="157">
        <f t="shared" si="0"/>
        <v>1.8172134847376557E-2</v>
      </c>
      <c r="K10" s="158">
        <f t="shared" si="0"/>
        <v>0.98182786515262355</v>
      </c>
      <c r="L10" s="155">
        <f>AIRTEL!AE18</f>
        <v>118.501</v>
      </c>
      <c r="M10" s="156">
        <f>MTN!AE18</f>
        <v>8046.0450000000001</v>
      </c>
      <c r="N10" s="131">
        <f t="shared" si="8"/>
        <v>8164.5460000000003</v>
      </c>
      <c r="O10" s="157">
        <f t="shared" si="9"/>
        <v>1.4514095456134364E-2</v>
      </c>
      <c r="P10" s="158">
        <f t="shared" si="10"/>
        <v>0.98548590454386564</v>
      </c>
      <c r="Q10" s="159">
        <f t="shared" si="2"/>
        <v>-4.2730000000000103</v>
      </c>
      <c r="R10" s="160">
        <f t="shared" si="2"/>
        <v>-7762.84</v>
      </c>
      <c r="S10" s="136">
        <f t="shared" si="4"/>
        <v>-7767.1130000000003</v>
      </c>
      <c r="T10" s="161">
        <f t="shared" si="11"/>
        <v>-3.6058767436561778E-2</v>
      </c>
      <c r="U10" s="162">
        <f t="shared" si="12"/>
        <v>-0.9648019617091379</v>
      </c>
      <c r="V10" s="139">
        <f t="shared" si="13"/>
        <v>-0.95132209433323056</v>
      </c>
      <c r="W10" s="140"/>
      <c r="X10" s="141"/>
      <c r="Y10" s="142"/>
      <c r="Z10" s="140"/>
      <c r="AA10" s="141"/>
      <c r="AB10" s="142"/>
    </row>
    <row r="11" spans="1:28" x14ac:dyDescent="0.35">
      <c r="A11" t="s">
        <v>9</v>
      </c>
      <c r="B11" s="155">
        <f>AIRTEL!AR19</f>
        <v>3765.8890000000001</v>
      </c>
      <c r="C11" s="156">
        <f>MTN!AR19</f>
        <v>12914.637000000001</v>
      </c>
      <c r="D11" s="156">
        <f t="shared" si="6"/>
        <v>16680.526000000002</v>
      </c>
      <c r="E11" s="127">
        <f t="shared" si="5"/>
        <v>0.22576560235570509</v>
      </c>
      <c r="F11" s="128">
        <f t="shared" si="5"/>
        <v>0.77423439764429491</v>
      </c>
      <c r="G11" s="155">
        <f>AIRTEL!AH19</f>
        <v>1698.7619999999999</v>
      </c>
      <c r="H11" s="156">
        <f>MTN!AH19</f>
        <v>9176.8019999999997</v>
      </c>
      <c r="I11" s="131">
        <f t="shared" si="7"/>
        <v>10875.564</v>
      </c>
      <c r="J11" s="157">
        <f t="shared" si="0"/>
        <v>0.15619989915005786</v>
      </c>
      <c r="K11" s="158">
        <f t="shared" si="0"/>
        <v>0.84380010084994206</v>
      </c>
      <c r="L11" s="155">
        <f>AIRTEL!AE19</f>
        <v>1115.9079999999999</v>
      </c>
      <c r="M11" s="156">
        <f>MTN!AE19</f>
        <v>8045.835</v>
      </c>
      <c r="N11" s="131">
        <f t="shared" si="8"/>
        <v>9161.7430000000004</v>
      </c>
      <c r="O11" s="157">
        <f t="shared" si="9"/>
        <v>0.12180084073521816</v>
      </c>
      <c r="P11" s="158">
        <f t="shared" si="10"/>
        <v>0.87819915926478176</v>
      </c>
      <c r="Q11" s="159">
        <f t="shared" si="2"/>
        <v>2649.9810000000002</v>
      </c>
      <c r="R11" s="160">
        <f t="shared" si="2"/>
        <v>4868.8020000000006</v>
      </c>
      <c r="S11" s="136">
        <f t="shared" si="4"/>
        <v>7518.7830000000013</v>
      </c>
      <c r="T11" s="161">
        <f t="shared" si="11"/>
        <v>2.3747307125677031</v>
      </c>
      <c r="U11" s="162">
        <f t="shared" si="12"/>
        <v>0.60513321488695704</v>
      </c>
      <c r="V11" s="139">
        <f t="shared" si="13"/>
        <v>0.82067167786741035</v>
      </c>
      <c r="W11" s="140"/>
      <c r="X11" s="141"/>
      <c r="Y11" s="142"/>
      <c r="Z11" s="140"/>
      <c r="AA11" s="141"/>
      <c r="AB11" s="142"/>
    </row>
    <row r="12" spans="1:28" x14ac:dyDescent="0.35">
      <c r="A12" t="s">
        <v>10</v>
      </c>
      <c r="B12" s="155">
        <f>AIRTEL!AR20</f>
        <v>0</v>
      </c>
      <c r="C12" s="156">
        <f>MTN!AR20</f>
        <v>6.4</v>
      </c>
      <c r="D12" s="156">
        <f t="shared" si="6"/>
        <v>6.4</v>
      </c>
      <c r="E12" s="127">
        <f t="shared" si="5"/>
        <v>0</v>
      </c>
      <c r="F12" s="128">
        <f t="shared" si="5"/>
        <v>1</v>
      </c>
      <c r="G12" s="156">
        <f>AIRTEL!AH20</f>
        <v>3.0000000000000001E-3</v>
      </c>
      <c r="H12" s="156">
        <f>MTN!AH20</f>
        <v>0</v>
      </c>
      <c r="I12" s="131">
        <f t="shared" si="7"/>
        <v>3.0000000000000001E-3</v>
      </c>
      <c r="J12" s="157">
        <f t="shared" si="0"/>
        <v>1</v>
      </c>
      <c r="K12" s="158">
        <f t="shared" si="0"/>
        <v>0</v>
      </c>
      <c r="L12" s="155">
        <f>AIRTEL!AE20</f>
        <v>1.2999999999999999E-2</v>
      </c>
      <c r="M12" s="156">
        <f>MTN!AE20</f>
        <v>0</v>
      </c>
      <c r="N12" s="187">
        <f t="shared" si="8"/>
        <v>1.2999999999999999E-2</v>
      </c>
      <c r="O12" s="157">
        <f t="shared" si="9"/>
        <v>1</v>
      </c>
      <c r="P12" s="158">
        <f t="shared" si="10"/>
        <v>0</v>
      </c>
      <c r="Q12" s="159">
        <f t="shared" si="2"/>
        <v>-1.2999999999999999E-2</v>
      </c>
      <c r="R12" s="160">
        <f t="shared" si="2"/>
        <v>6.4</v>
      </c>
      <c r="S12" s="136">
        <f t="shared" si="4"/>
        <v>6.3870000000000005</v>
      </c>
      <c r="T12" s="161">
        <f t="shared" si="11"/>
        <v>-1</v>
      </c>
      <c r="U12" s="162">
        <f t="shared" si="12"/>
        <v>0</v>
      </c>
      <c r="V12" s="139">
        <f t="shared" si="13"/>
        <v>491.30769230769238</v>
      </c>
      <c r="W12" s="140"/>
      <c r="X12" s="141"/>
      <c r="Y12" s="142"/>
      <c r="Z12" s="140"/>
      <c r="AA12" s="141"/>
      <c r="AB12" s="142"/>
    </row>
    <row r="13" spans="1:28" x14ac:dyDescent="0.35">
      <c r="A13" t="s">
        <v>140</v>
      </c>
      <c r="B13" s="155">
        <f>AIRTEL!AR21</f>
        <v>6.0000000000000001E-3</v>
      </c>
      <c r="C13" s="156">
        <f>MTN!AR21</f>
        <v>0</v>
      </c>
      <c r="D13" s="156">
        <f t="shared" si="6"/>
        <v>6.0000000000000001E-3</v>
      </c>
      <c r="E13" s="127">
        <f t="shared" si="5"/>
        <v>1</v>
      </c>
      <c r="F13" s="128">
        <f t="shared" si="5"/>
        <v>0</v>
      </c>
      <c r="G13" s="155">
        <f>AIRTEL!AH21</f>
        <v>0</v>
      </c>
      <c r="H13" s="156">
        <f>MTN!AH21</f>
        <v>0</v>
      </c>
      <c r="I13" s="131">
        <f t="shared" si="7"/>
        <v>0</v>
      </c>
      <c r="J13" s="157">
        <f t="shared" si="0"/>
        <v>0</v>
      </c>
      <c r="K13" s="158">
        <f t="shared" si="0"/>
        <v>0</v>
      </c>
      <c r="L13" s="155">
        <f>AIRTEL!AE21</f>
        <v>0.32300000000000001</v>
      </c>
      <c r="M13" s="156">
        <f>MTN!AE21</f>
        <v>0</v>
      </c>
      <c r="N13" s="187">
        <f t="shared" si="8"/>
        <v>0.32300000000000001</v>
      </c>
      <c r="O13" s="157">
        <f t="shared" si="9"/>
        <v>1</v>
      </c>
      <c r="P13" s="192">
        <f t="shared" si="10"/>
        <v>0</v>
      </c>
      <c r="Q13" s="159">
        <f t="shared" si="2"/>
        <v>-0.317</v>
      </c>
      <c r="R13" s="160">
        <f t="shared" si="2"/>
        <v>0</v>
      </c>
      <c r="S13" s="136">
        <f t="shared" si="4"/>
        <v>-0.317</v>
      </c>
      <c r="T13" s="161">
        <f t="shared" si="11"/>
        <v>-0.98142414860681115</v>
      </c>
      <c r="U13" s="162">
        <f t="shared" si="12"/>
        <v>0</v>
      </c>
      <c r="V13" s="139">
        <f t="shared" si="13"/>
        <v>-0.98142414860681115</v>
      </c>
      <c r="W13" s="140"/>
      <c r="X13" s="141"/>
      <c r="Y13" s="142"/>
      <c r="Z13" s="140"/>
      <c r="AA13" s="141"/>
      <c r="AB13" s="142"/>
    </row>
    <row r="14" spans="1:28" x14ac:dyDescent="0.35">
      <c r="A14" s="143" t="s">
        <v>49</v>
      </c>
      <c r="B14" s="144">
        <f>AIRTEL!AR33</f>
        <v>23082948.398000002</v>
      </c>
      <c r="C14" s="145">
        <f>MTN!AR33</f>
        <v>93315106.211999997</v>
      </c>
      <c r="D14" s="145">
        <f>SUM(B14:C14)</f>
        <v>116398054.61</v>
      </c>
      <c r="E14" s="146">
        <f t="shared" si="5"/>
        <v>0.1983104311780903</v>
      </c>
      <c r="F14" s="147">
        <f t="shared" si="5"/>
        <v>0.80168956882190967</v>
      </c>
      <c r="G14" s="144">
        <f>SUM(G15:G22)</f>
        <v>18761993.896000002</v>
      </c>
      <c r="H14" s="145">
        <f>SUM(H15:H22)</f>
        <v>90662563.035913378</v>
      </c>
      <c r="I14" s="148">
        <f>SUM(G14:H14)</f>
        <v>109424556.93191338</v>
      </c>
      <c r="J14" s="165">
        <f t="shared" si="0"/>
        <v>0.17146054251491438</v>
      </c>
      <c r="K14" s="166">
        <f t="shared" si="0"/>
        <v>0.82853945748508562</v>
      </c>
      <c r="L14" s="144">
        <f>AIRTEL!AE33</f>
        <v>12682433.828259699</v>
      </c>
      <c r="M14" s="145">
        <f>MTN!AE33</f>
        <v>81360822.171695545</v>
      </c>
      <c r="N14" s="148">
        <f>SUM(L14:M14)</f>
        <v>94043255.999955237</v>
      </c>
      <c r="O14" s="165">
        <f t="shared" si="9"/>
        <v>0.13485745142922034</v>
      </c>
      <c r="P14" s="166">
        <f>IF(ISERROR(M14/$N14),0,M14/$N14)</f>
        <v>0.86514254857077977</v>
      </c>
      <c r="Q14" s="149">
        <f>B14-L14</f>
        <v>10400514.569740303</v>
      </c>
      <c r="R14" s="150">
        <f>C14-M14</f>
        <v>11954284.040304452</v>
      </c>
      <c r="S14" s="151">
        <f t="shared" si="4"/>
        <v>22354798.610044755</v>
      </c>
      <c r="T14" s="152">
        <f t="shared" ref="T14:V22" si="14">IF(ISERROR(B14/L14-1),0,B14/L14-1)</f>
        <v>0.82007244907245669</v>
      </c>
      <c r="U14" s="167">
        <f t="shared" si="14"/>
        <v>0.14692924335348234</v>
      </c>
      <c r="V14" s="154">
        <f t="shared" si="14"/>
        <v>0.23770762052363859</v>
      </c>
      <c r="W14" s="168"/>
      <c r="X14" s="150"/>
      <c r="Y14" s="151"/>
      <c r="Z14" s="168"/>
      <c r="AA14" s="150"/>
      <c r="AB14" s="151"/>
    </row>
    <row r="15" spans="1:28" x14ac:dyDescent="0.35">
      <c r="A15" t="s">
        <v>136</v>
      </c>
      <c r="B15" s="155">
        <f>AIRTEL!AR36</f>
        <v>9820441.4729999993</v>
      </c>
      <c r="C15" s="156">
        <f>MTN!AR36</f>
        <v>37819324.196999997</v>
      </c>
      <c r="D15" s="156">
        <f>SUM(B15:C15)</f>
        <v>47639765.669999994</v>
      </c>
      <c r="E15" s="127">
        <f t="shared" si="5"/>
        <v>0.20613958391454029</v>
      </c>
      <c r="F15" s="128">
        <f t="shared" si="5"/>
        <v>0.79386041608545976</v>
      </c>
      <c r="G15" s="155">
        <f>AIRTEL!AH36</f>
        <v>6489820.6059999997</v>
      </c>
      <c r="H15" s="156">
        <f>MTN!AH36</f>
        <v>41620318.914999999</v>
      </c>
      <c r="I15" s="131">
        <f>SUM(G15:H15)</f>
        <v>48110139.520999998</v>
      </c>
      <c r="J15" s="169">
        <f t="shared" si="0"/>
        <v>0.13489506932664794</v>
      </c>
      <c r="K15" s="170">
        <f t="shared" si="0"/>
        <v>0.86510493067335203</v>
      </c>
      <c r="L15" s="191">
        <f>AIRTEL!AE36</f>
        <v>4373108.1940000001</v>
      </c>
      <c r="M15" s="156">
        <f>MTN!AE36</f>
        <v>36748150.968999997</v>
      </c>
      <c r="N15" s="131">
        <f>SUM(L15:M15)</f>
        <v>41121259.162999995</v>
      </c>
      <c r="O15" s="169">
        <f t="shared" si="9"/>
        <v>0.10634665092976596</v>
      </c>
      <c r="P15" s="170">
        <f>IF(ISERROR(M15/$N15),0,M15/$N15)</f>
        <v>0.89365334907023408</v>
      </c>
      <c r="Q15" s="159">
        <f>B15-L15</f>
        <v>5447333.2789999992</v>
      </c>
      <c r="R15" s="160">
        <f>C15-M15</f>
        <v>1071173.2280000001</v>
      </c>
      <c r="S15" s="136">
        <f t="shared" si="4"/>
        <v>6518506.5069999993</v>
      </c>
      <c r="T15" s="161">
        <f t="shared" si="14"/>
        <v>1.2456433816281653</v>
      </c>
      <c r="U15" s="162">
        <f t="shared" si="14"/>
        <v>2.9149037427859126E-2</v>
      </c>
      <c r="V15" s="139">
        <f t="shared" si="14"/>
        <v>0.15851913680856367</v>
      </c>
      <c r="W15" s="171"/>
      <c r="X15" s="141"/>
      <c r="Y15" s="142"/>
      <c r="Z15" s="171"/>
      <c r="AA15" s="141"/>
      <c r="AB15" s="142"/>
    </row>
    <row r="16" spans="1:28" x14ac:dyDescent="0.35">
      <c r="A16" t="s">
        <v>137</v>
      </c>
      <c r="B16" s="155">
        <f>AIRTEL!AR37</f>
        <v>7573886.9989999998</v>
      </c>
      <c r="C16" s="156">
        <f>MTN!AR37</f>
        <v>31167198.265999999</v>
      </c>
      <c r="D16" s="156">
        <f t="shared" ref="D16:D22" si="15">SUM(B16:C16)</f>
        <v>38741085.265000001</v>
      </c>
      <c r="E16" s="127">
        <f t="shared" si="5"/>
        <v>0.19550012466590616</v>
      </c>
      <c r="F16" s="128">
        <f t="shared" si="5"/>
        <v>0.80449987533409384</v>
      </c>
      <c r="G16" s="155">
        <f>AIRTEL!AR37</f>
        <v>7573886.9989999998</v>
      </c>
      <c r="H16" s="156">
        <f>MTN!AH37</f>
        <v>36429348.454000004</v>
      </c>
      <c r="I16" s="131">
        <f t="shared" ref="I16:I22" si="16">SUM(G16:H16)</f>
        <v>44003235.453000002</v>
      </c>
      <c r="J16" s="169">
        <f t="shared" si="0"/>
        <v>0.17212113884420369</v>
      </c>
      <c r="K16" s="170">
        <f t="shared" si="0"/>
        <v>0.82787886115579634</v>
      </c>
      <c r="L16" s="155">
        <f>AIRTEL!AE37</f>
        <v>3287600.0869999998</v>
      </c>
      <c r="M16" s="156">
        <f>MTN!AE37</f>
        <v>31725090.853999998</v>
      </c>
      <c r="N16" s="131">
        <f t="shared" ref="N16:N22" si="17">SUM(L16:M16)</f>
        <v>35012690.941</v>
      </c>
      <c r="O16" s="169">
        <f t="shared" ref="O16:O22" si="18">IF(ISERROR(L16/$N16),0,L16/$N16)</f>
        <v>9.3897384023979916E-2</v>
      </c>
      <c r="P16" s="170">
        <f t="shared" ref="P16:P22" si="19">IF(ISERROR(M16/$N16),0,M16/$N16)</f>
        <v>0.90610261597602004</v>
      </c>
      <c r="Q16" s="159">
        <f t="shared" ref="Q16:Q22" si="20">B16-L16</f>
        <v>4286286.9120000005</v>
      </c>
      <c r="R16" s="160">
        <f t="shared" ref="R16:R22" si="21">C16-M16</f>
        <v>-557892.58799999952</v>
      </c>
      <c r="S16" s="136">
        <f t="shared" si="4"/>
        <v>3728394.324000001</v>
      </c>
      <c r="T16" s="161">
        <f t="shared" si="14"/>
        <v>1.3037738163315726</v>
      </c>
      <c r="U16" s="162">
        <f t="shared" ref="U16:U22" si="22">IF(ISERROR(C16/M16-1),0,C16/M16-1)</f>
        <v>-1.7585216400717085E-2</v>
      </c>
      <c r="V16" s="139">
        <f t="shared" ref="V16:V22" si="23">IF(ISERROR(D16/N16-1),0,D16/N16-1)</f>
        <v>0.10648694012930138</v>
      </c>
      <c r="W16" s="171"/>
      <c r="X16" s="141"/>
      <c r="Y16" s="142"/>
      <c r="Z16" s="171"/>
      <c r="AA16" s="141"/>
      <c r="AB16" s="142"/>
    </row>
    <row r="17" spans="1:28" x14ac:dyDescent="0.35">
      <c r="A17" t="s">
        <v>138</v>
      </c>
      <c r="B17" s="155">
        <f>AIRTEL!AR38</f>
        <v>3360102.3190000001</v>
      </c>
      <c r="C17" s="156">
        <f>MTN!AR38</f>
        <v>19943894.464000002</v>
      </c>
      <c r="D17" s="156">
        <f t="shared" si="15"/>
        <v>23303996.783</v>
      </c>
      <c r="E17" s="127">
        <f t="shared" si="5"/>
        <v>0.14418566696040555</v>
      </c>
      <c r="F17" s="128">
        <f t="shared" si="5"/>
        <v>0.85581433303959453</v>
      </c>
      <c r="G17" s="155">
        <f>AIRTEL!AR38</f>
        <v>3360102.3190000001</v>
      </c>
      <c r="H17" s="156">
        <f>MTN!AH38</f>
        <v>10681105.640000001</v>
      </c>
      <c r="I17" s="131">
        <f t="shared" si="16"/>
        <v>14041207.959000001</v>
      </c>
      <c r="J17" s="169">
        <f t="shared" si="0"/>
        <v>0.23930293809559836</v>
      </c>
      <c r="K17" s="170">
        <f t="shared" si="0"/>
        <v>0.76069706190440167</v>
      </c>
      <c r="L17" s="155">
        <f>AIRTEL!AE38</f>
        <v>902728.18200000003</v>
      </c>
      <c r="M17" s="156">
        <f>MTN!AE38</f>
        <v>9132681.7440000009</v>
      </c>
      <c r="N17" s="131">
        <f t="shared" si="17"/>
        <v>10035409.926000001</v>
      </c>
      <c r="O17" s="169">
        <f t="shared" si="18"/>
        <v>8.9954290722214392E-2</v>
      </c>
      <c r="P17" s="170">
        <f t="shared" si="19"/>
        <v>0.91004570927778561</v>
      </c>
      <c r="Q17" s="159">
        <f t="shared" si="20"/>
        <v>2457374.1370000001</v>
      </c>
      <c r="R17" s="160">
        <f t="shared" si="21"/>
        <v>10811212.720000001</v>
      </c>
      <c r="S17" s="136">
        <f t="shared" si="4"/>
        <v>13268586.857000001</v>
      </c>
      <c r="T17" s="161">
        <f t="shared" si="14"/>
        <v>2.7221639758223479</v>
      </c>
      <c r="U17" s="162">
        <f t="shared" si="22"/>
        <v>1.1837938759995401</v>
      </c>
      <c r="V17" s="139">
        <f t="shared" si="23"/>
        <v>1.3221768671973626</v>
      </c>
      <c r="W17" s="171"/>
      <c r="X17" s="141"/>
      <c r="Y17" s="142"/>
      <c r="Z17" s="171"/>
      <c r="AA17" s="141"/>
      <c r="AB17" s="142"/>
    </row>
    <row r="18" spans="1:28" x14ac:dyDescent="0.35">
      <c r="A18" t="s">
        <v>139</v>
      </c>
      <c r="B18" s="155">
        <f>AIRTEL!AR39</f>
        <v>0</v>
      </c>
      <c r="C18" s="156">
        <f>MTN!AR39</f>
        <v>0</v>
      </c>
      <c r="D18" s="156">
        <f t="shared" si="15"/>
        <v>0</v>
      </c>
      <c r="E18" s="127">
        <f t="shared" si="5"/>
        <v>0</v>
      </c>
      <c r="F18" s="128">
        <f t="shared" si="5"/>
        <v>0</v>
      </c>
      <c r="G18" s="155">
        <f>AIRTEL!AR39</f>
        <v>0</v>
      </c>
      <c r="H18" s="156">
        <f>MTN!AH39</f>
        <v>0</v>
      </c>
      <c r="I18" s="131">
        <f t="shared" si="16"/>
        <v>0</v>
      </c>
      <c r="J18" s="169">
        <f t="shared" si="0"/>
        <v>0</v>
      </c>
      <c r="K18" s="170">
        <f t="shared" si="0"/>
        <v>0</v>
      </c>
      <c r="L18" s="155">
        <f>AIRTEL!AE39</f>
        <v>0</v>
      </c>
      <c r="M18" s="156">
        <f>MTN!AE39</f>
        <v>0</v>
      </c>
      <c r="N18" s="131">
        <f t="shared" si="17"/>
        <v>0</v>
      </c>
      <c r="O18" s="169">
        <f t="shared" si="18"/>
        <v>0</v>
      </c>
      <c r="P18" s="170">
        <f t="shared" si="19"/>
        <v>0</v>
      </c>
      <c r="Q18" s="159">
        <f t="shared" si="20"/>
        <v>0</v>
      </c>
      <c r="R18" s="160">
        <f t="shared" si="21"/>
        <v>0</v>
      </c>
      <c r="S18" s="136">
        <f t="shared" si="4"/>
        <v>0</v>
      </c>
      <c r="T18" s="161">
        <f t="shared" si="14"/>
        <v>0</v>
      </c>
      <c r="U18" s="162">
        <f t="shared" si="22"/>
        <v>0</v>
      </c>
      <c r="V18" s="139">
        <f t="shared" si="23"/>
        <v>0</v>
      </c>
      <c r="W18" s="171"/>
      <c r="X18" s="141"/>
      <c r="Y18" s="142"/>
      <c r="Z18" s="171"/>
      <c r="AA18" s="141"/>
      <c r="AB18" s="142"/>
    </row>
    <row r="19" spans="1:28" x14ac:dyDescent="0.35">
      <c r="A19" t="s">
        <v>8</v>
      </c>
      <c r="B19" s="155">
        <f>AIRTEL!AR40</f>
        <v>990333.63500000001</v>
      </c>
      <c r="C19" s="156">
        <f>MTN!AR40</f>
        <v>1262576.4169999999</v>
      </c>
      <c r="D19" s="156">
        <f t="shared" si="15"/>
        <v>2252910.0520000001</v>
      </c>
      <c r="E19" s="127">
        <f t="shared" si="5"/>
        <v>0.43957974892110779</v>
      </c>
      <c r="F19" s="128">
        <f t="shared" si="5"/>
        <v>0.56042025107889204</v>
      </c>
      <c r="G19" s="155">
        <f>AIRTEL!AR41</f>
        <v>1288741.4720000001</v>
      </c>
      <c r="H19" s="156">
        <f>MTN!AH41</f>
        <v>1931790.0269133726</v>
      </c>
      <c r="I19" s="131">
        <f t="shared" si="16"/>
        <v>3220531.4989133729</v>
      </c>
      <c r="J19" s="169">
        <f t="shared" si="0"/>
        <v>0.40016421899143956</v>
      </c>
      <c r="K19" s="170">
        <f t="shared" si="0"/>
        <v>0.59983578100856039</v>
      </c>
      <c r="L19" s="155">
        <f>AIRTEL!AE40</f>
        <v>1438871.6812597001</v>
      </c>
      <c r="M19" s="156">
        <f>MTN!AE40</f>
        <v>2039552.9469999999</v>
      </c>
      <c r="N19" s="131">
        <f t="shared" si="17"/>
        <v>3478424.6282596998</v>
      </c>
      <c r="O19" s="169">
        <f t="shared" si="18"/>
        <v>0.41365613317301803</v>
      </c>
      <c r="P19" s="170">
        <f t="shared" si="19"/>
        <v>0.58634386682698203</v>
      </c>
      <c r="Q19" s="159">
        <f t="shared" si="20"/>
        <v>-448538.04625970009</v>
      </c>
      <c r="R19" s="160">
        <f t="shared" si="21"/>
        <v>-776976.53</v>
      </c>
      <c r="S19" s="136">
        <f t="shared" si="4"/>
        <v>-1225514.5762597001</v>
      </c>
      <c r="T19" s="161">
        <f t="shared" si="14"/>
        <v>-0.31172901107276985</v>
      </c>
      <c r="U19" s="162">
        <f t="shared" si="22"/>
        <v>-0.38095433175336935</v>
      </c>
      <c r="V19" s="139">
        <f t="shared" si="23"/>
        <v>-0.3523188532829703</v>
      </c>
      <c r="W19" s="171"/>
      <c r="X19" s="141"/>
      <c r="Y19" s="142"/>
      <c r="Z19" s="171"/>
      <c r="AA19" s="141"/>
      <c r="AB19" s="142"/>
    </row>
    <row r="20" spans="1:28" x14ac:dyDescent="0.35">
      <c r="A20" t="s">
        <v>9</v>
      </c>
      <c r="B20" s="155">
        <f>AIRTEL!AR41</f>
        <v>1288741.4720000001</v>
      </c>
      <c r="C20" s="156">
        <f>MTN!AR41</f>
        <v>2972110.2769999998</v>
      </c>
      <c r="D20" s="156">
        <f t="shared" si="15"/>
        <v>4260851.7489999998</v>
      </c>
      <c r="E20" s="127">
        <f t="shared" si="5"/>
        <v>0.30246099792194392</v>
      </c>
      <c r="F20" s="128">
        <f t="shared" si="5"/>
        <v>0.69753900207805608</v>
      </c>
      <c r="G20" s="155">
        <f>AIRTEL!AR42</f>
        <v>41</v>
      </c>
      <c r="H20" s="156">
        <f>MTN!AH42</f>
        <v>0</v>
      </c>
      <c r="I20" s="131">
        <f t="shared" si="16"/>
        <v>41</v>
      </c>
      <c r="J20" s="169">
        <f t="shared" si="0"/>
        <v>1</v>
      </c>
      <c r="K20" s="170">
        <f t="shared" si="0"/>
        <v>0</v>
      </c>
      <c r="L20" s="155">
        <f>AIRTEL!AE41</f>
        <v>491182.114</v>
      </c>
      <c r="M20" s="156">
        <f>MTN!AE41</f>
        <v>1715345.6576955423</v>
      </c>
      <c r="N20" s="131">
        <f t="shared" si="17"/>
        <v>2206527.7716955421</v>
      </c>
      <c r="O20" s="169">
        <f t="shared" si="18"/>
        <v>0.22260409331832945</v>
      </c>
      <c r="P20" s="170">
        <f t="shared" si="19"/>
        <v>0.77739590668167058</v>
      </c>
      <c r="Q20" s="159">
        <f t="shared" si="20"/>
        <v>797559.35800000001</v>
      </c>
      <c r="R20" s="160">
        <f t="shared" si="21"/>
        <v>1256764.6193044574</v>
      </c>
      <c r="S20" s="136">
        <f t="shared" si="4"/>
        <v>2054323.9773044575</v>
      </c>
      <c r="T20" s="161">
        <f t="shared" si="14"/>
        <v>1.6237548869704974</v>
      </c>
      <c r="U20" s="162">
        <f t="shared" si="22"/>
        <v>0.73265969087119198</v>
      </c>
      <c r="V20" s="139">
        <f t="shared" si="23"/>
        <v>0.93102112905919698</v>
      </c>
      <c r="W20" s="171"/>
      <c r="X20" s="141"/>
      <c r="Y20" s="142"/>
      <c r="Z20" s="171"/>
      <c r="AA20" s="141"/>
      <c r="AB20" s="142"/>
    </row>
    <row r="21" spans="1:28" x14ac:dyDescent="0.35">
      <c r="A21" t="s">
        <v>10</v>
      </c>
      <c r="B21" s="155">
        <f>AIRTEL!AR42</f>
        <v>41</v>
      </c>
      <c r="C21" s="156">
        <f>MTN!AR42</f>
        <v>150002.59099999999</v>
      </c>
      <c r="D21" s="156">
        <f t="shared" si="15"/>
        <v>150043.59099999999</v>
      </c>
      <c r="E21" s="127">
        <f t="shared" si="5"/>
        <v>2.7325392392134898E-4</v>
      </c>
      <c r="F21" s="128">
        <f t="shared" si="5"/>
        <v>0.9997267460760787</v>
      </c>
      <c r="G21" s="155">
        <f>AIRTEL!AR43</f>
        <v>49401.5</v>
      </c>
      <c r="H21" s="156">
        <f>MTN!AH43</f>
        <v>0</v>
      </c>
      <c r="I21" s="131">
        <f t="shared" si="16"/>
        <v>49401.5</v>
      </c>
      <c r="J21" s="169">
        <f t="shared" si="0"/>
        <v>1</v>
      </c>
      <c r="K21" s="170">
        <f t="shared" si="0"/>
        <v>0</v>
      </c>
      <c r="L21" s="155">
        <f>AIRTEL!AE42</f>
        <v>651</v>
      </c>
      <c r="M21" s="156">
        <f>MTN!AE42</f>
        <v>0</v>
      </c>
      <c r="N21" s="131">
        <f t="shared" si="17"/>
        <v>651</v>
      </c>
      <c r="O21" s="169">
        <f t="shared" si="18"/>
        <v>1</v>
      </c>
      <c r="P21" s="170">
        <f t="shared" si="19"/>
        <v>0</v>
      </c>
      <c r="Q21" s="159">
        <f t="shared" si="20"/>
        <v>-610</v>
      </c>
      <c r="R21" s="160">
        <f t="shared" si="21"/>
        <v>150002.59099999999</v>
      </c>
      <c r="S21" s="136">
        <f t="shared" si="4"/>
        <v>149392.59099999999</v>
      </c>
      <c r="T21" s="161">
        <f t="shared" si="14"/>
        <v>-0.93701996927803377</v>
      </c>
      <c r="U21" s="162">
        <f t="shared" si="22"/>
        <v>0</v>
      </c>
      <c r="V21" s="139">
        <f t="shared" si="23"/>
        <v>229.48170660522271</v>
      </c>
      <c r="W21" s="171"/>
      <c r="X21" s="141"/>
      <c r="Y21" s="142"/>
      <c r="Z21" s="171"/>
      <c r="AA21" s="141"/>
      <c r="AB21" s="142"/>
    </row>
    <row r="22" spans="1:28" x14ac:dyDescent="0.35">
      <c r="A22" t="s">
        <v>140</v>
      </c>
      <c r="B22" s="163">
        <f>AIRTEL!AR43</f>
        <v>49401.5</v>
      </c>
      <c r="C22" s="156">
        <f>MTN!AR43</f>
        <v>0</v>
      </c>
      <c r="D22" s="156">
        <f t="shared" si="15"/>
        <v>49401.5</v>
      </c>
      <c r="E22" s="127">
        <f t="shared" si="5"/>
        <v>1</v>
      </c>
      <c r="F22" s="128">
        <f t="shared" si="5"/>
        <v>0</v>
      </c>
      <c r="G22" s="155">
        <f>AIRTEL!AR44</f>
        <v>0</v>
      </c>
      <c r="H22" s="156">
        <f>MTN!AH44</f>
        <v>0</v>
      </c>
      <c r="I22" s="131">
        <f t="shared" si="16"/>
        <v>0</v>
      </c>
      <c r="J22" s="169">
        <f t="shared" si="0"/>
        <v>0</v>
      </c>
      <c r="K22" s="170">
        <f t="shared" si="0"/>
        <v>0</v>
      </c>
      <c r="L22" s="163">
        <f>AIRTEL!AE43</f>
        <v>2188292.5699999998</v>
      </c>
      <c r="M22" s="156">
        <f>MTN!AE43</f>
        <v>0</v>
      </c>
      <c r="N22" s="131">
        <f t="shared" si="17"/>
        <v>2188292.5699999998</v>
      </c>
      <c r="O22" s="177">
        <f t="shared" si="18"/>
        <v>1</v>
      </c>
      <c r="P22" s="178">
        <f t="shared" si="19"/>
        <v>0</v>
      </c>
      <c r="Q22" s="159">
        <f t="shared" si="20"/>
        <v>-2138891.0699999998</v>
      </c>
      <c r="R22" s="160">
        <f t="shared" si="21"/>
        <v>0</v>
      </c>
      <c r="S22" s="136">
        <f t="shared" si="4"/>
        <v>-2138891.0699999998</v>
      </c>
      <c r="T22" s="161">
        <f t="shared" si="14"/>
        <v>-0.97742463659692447</v>
      </c>
      <c r="U22" s="162">
        <f t="shared" si="22"/>
        <v>0</v>
      </c>
      <c r="V22" s="139">
        <f t="shared" si="23"/>
        <v>-0.97742463659692447</v>
      </c>
      <c r="W22" s="171"/>
      <c r="X22" s="141"/>
      <c r="Y22" s="142"/>
      <c r="Z22" s="171"/>
      <c r="AA22" s="141"/>
      <c r="AB22" s="142"/>
    </row>
    <row r="23" spans="1:28" x14ac:dyDescent="0.35">
      <c r="A23" s="143" t="s">
        <v>121</v>
      </c>
      <c r="B23" s="164">
        <f>AIRTEL!AR55</f>
        <v>177896.63815443835</v>
      </c>
      <c r="C23" s="145">
        <f>MTN!AR55</f>
        <v>680164.79997476912</v>
      </c>
      <c r="D23" s="145">
        <f>SUM(B23:C23)</f>
        <v>858061.43812920747</v>
      </c>
      <c r="E23" s="146">
        <f t="shared" si="5"/>
        <v>0.20732389342923782</v>
      </c>
      <c r="F23" s="147">
        <f t="shared" si="5"/>
        <v>0.79267610657076215</v>
      </c>
      <c r="G23" s="144">
        <f>SUM(G24:G31)</f>
        <v>161164.03083999999</v>
      </c>
      <c r="H23" s="145">
        <f>SUM(H24:H31)</f>
        <v>909754.6888141291</v>
      </c>
      <c r="I23" s="148">
        <f>SUM(G23:H23)</f>
        <v>1070918.7196541291</v>
      </c>
      <c r="J23" s="165">
        <f t="shared" si="0"/>
        <v>0.15049137519236808</v>
      </c>
      <c r="K23" s="166">
        <f t="shared" si="0"/>
        <v>0.8495086248076319</v>
      </c>
      <c r="L23" s="144">
        <f>AIRTEL!AE55</f>
        <v>109657.20585998672</v>
      </c>
      <c r="M23" s="145">
        <f>MTN!AE55</f>
        <v>801552.99747687089</v>
      </c>
      <c r="N23" s="148">
        <f>SUM(L23:M23)</f>
        <v>911210.20333685761</v>
      </c>
      <c r="O23" s="165">
        <f>IF(ISERROR(L23/$N23),0,L23/$N23)</f>
        <v>0.12034238143780801</v>
      </c>
      <c r="P23" s="166">
        <f>IF(ISERROR(M23/$N23),0,M23/$N23)</f>
        <v>0.87965761856219193</v>
      </c>
      <c r="Q23" s="149">
        <f>B23-L23</f>
        <v>68239.432294451632</v>
      </c>
      <c r="R23" s="150">
        <f>C23-M23</f>
        <v>-121388.19750210177</v>
      </c>
      <c r="S23" s="151">
        <f t="shared" si="4"/>
        <v>-53148.76520765014</v>
      </c>
      <c r="T23" s="172">
        <f t="shared" ref="T23:V33" si="24">IF(ISERROR(B23/L23-1),0,B23/L23-1)</f>
        <v>0.6222977483265586</v>
      </c>
      <c r="U23" s="167">
        <f t="shared" si="24"/>
        <v>-0.15144126200539154</v>
      </c>
      <c r="V23" s="154">
        <f t="shared" si="24"/>
        <v>-5.8327666890712004E-2</v>
      </c>
      <c r="W23" s="168"/>
      <c r="X23" s="150"/>
      <c r="Y23" s="151"/>
      <c r="Z23" s="168"/>
      <c r="AA23" s="150"/>
      <c r="AB23" s="151"/>
    </row>
    <row r="24" spans="1:28" x14ac:dyDescent="0.35">
      <c r="A24" t="s">
        <v>136</v>
      </c>
      <c r="B24" s="155">
        <f>AIRTEL!AR58</f>
        <v>0</v>
      </c>
      <c r="C24" s="156">
        <f>MTN!AR58</f>
        <v>0</v>
      </c>
      <c r="D24" s="156">
        <f>SUM(B24:C24)</f>
        <v>0</v>
      </c>
      <c r="E24" s="127">
        <f t="shared" si="5"/>
        <v>0</v>
      </c>
      <c r="F24" s="128">
        <f t="shared" si="5"/>
        <v>0</v>
      </c>
      <c r="G24" s="155">
        <f>AIRTEL!AH58</f>
        <v>0</v>
      </c>
      <c r="H24" s="156">
        <f>MTN!AH58</f>
        <v>0</v>
      </c>
      <c r="I24" s="131">
        <f>SUM(G24:H24)</f>
        <v>0</v>
      </c>
      <c r="J24" s="169">
        <f t="shared" si="0"/>
        <v>0</v>
      </c>
      <c r="K24" s="170">
        <f t="shared" si="0"/>
        <v>0</v>
      </c>
      <c r="L24" s="155">
        <f>AIRTEL!AE58</f>
        <v>0</v>
      </c>
      <c r="M24" s="194">
        <f>MTN!AE58</f>
        <v>0</v>
      </c>
      <c r="N24" s="131">
        <f>SUM(L24:M24)</f>
        <v>0</v>
      </c>
      <c r="O24" s="169">
        <f>IF(ISERROR(L24/$N24),0,L24/$N24)</f>
        <v>0</v>
      </c>
      <c r="P24" s="170">
        <f>IF(ISERROR(M24/$N24),0,M24/$N24)</f>
        <v>0</v>
      </c>
      <c r="Q24" s="159">
        <f>B24-L24</f>
        <v>0</v>
      </c>
      <c r="R24" s="160">
        <f>C24-M24</f>
        <v>0</v>
      </c>
      <c r="S24" s="136">
        <f t="shared" si="4"/>
        <v>0</v>
      </c>
      <c r="T24" s="161">
        <f t="shared" si="24"/>
        <v>0</v>
      </c>
      <c r="U24" s="162">
        <f t="shared" si="24"/>
        <v>0</v>
      </c>
      <c r="V24" s="139">
        <f t="shared" si="24"/>
        <v>0</v>
      </c>
      <c r="W24" s="171"/>
      <c r="X24" s="141"/>
      <c r="Y24" s="142"/>
      <c r="Z24" s="171"/>
      <c r="AA24" s="141"/>
      <c r="AB24" s="142"/>
    </row>
    <row r="25" spans="1:28" x14ac:dyDescent="0.35">
      <c r="A25" t="s">
        <v>137</v>
      </c>
      <c r="B25" s="155">
        <f>AIRTEL!AR59</f>
        <v>157645.584</v>
      </c>
      <c r="C25" s="156">
        <f>MTN!AR59</f>
        <v>648967.31651808205</v>
      </c>
      <c r="D25" s="156">
        <f t="shared" ref="D25:D31" si="25">SUM(B25:C25)</f>
        <v>806612.90051808208</v>
      </c>
      <c r="E25" s="127">
        <f t="shared" si="5"/>
        <v>0.19544143652890414</v>
      </c>
      <c r="F25" s="128">
        <f t="shared" si="5"/>
        <v>0.80455856347109578</v>
      </c>
      <c r="G25" s="155">
        <f>AIRTEL!AH59</f>
        <v>111328.95299999999</v>
      </c>
      <c r="H25" s="156">
        <f>MTN!AH59</f>
        <v>758480.32800672809</v>
      </c>
      <c r="I25" s="131">
        <f t="shared" ref="I25:I31" si="26">SUM(G25:H25)</f>
        <v>869809.28100672807</v>
      </c>
      <c r="J25" s="169">
        <f t="shared" si="0"/>
        <v>0.12799237192680502</v>
      </c>
      <c r="K25" s="170">
        <f t="shared" si="0"/>
        <v>0.87200762807319498</v>
      </c>
      <c r="L25" s="155">
        <f>AIRTEL!AE59</f>
        <v>67801.650303999995</v>
      </c>
      <c r="M25" s="156">
        <f>MTN!AE59</f>
        <v>661167.03700588702</v>
      </c>
      <c r="N25" s="131">
        <f t="shared" ref="N25:N31" si="27">SUM(L25:M25)</f>
        <v>728968.68730988703</v>
      </c>
      <c r="O25" s="169">
        <f t="shared" ref="O25:O33" si="28">IF(ISERROR(L25/$N25),0,L25/$N25)</f>
        <v>9.3010374086448633E-2</v>
      </c>
      <c r="P25" s="170">
        <f t="shared" ref="P25:P33" si="29">IF(ISERROR(M25/$N25),0,M25/$N25)</f>
        <v>0.90698962591355137</v>
      </c>
      <c r="Q25" s="159">
        <f t="shared" ref="Q25:Q33" si="30">B25-L25</f>
        <v>89843.933696000007</v>
      </c>
      <c r="R25" s="160">
        <f t="shared" ref="R25:R33" si="31">C25-M25</f>
        <v>-12199.720487804967</v>
      </c>
      <c r="S25" s="136">
        <f t="shared" si="4"/>
        <v>77644.21320819504</v>
      </c>
      <c r="T25" s="161">
        <f t="shared" si="24"/>
        <v>1.3250995114893187</v>
      </c>
      <c r="U25" s="162">
        <f t="shared" ref="U25:U33" si="32">IF(ISERROR(C25/M25-1),0,C25/M25-1)</f>
        <v>-1.8451797813532456E-2</v>
      </c>
      <c r="V25" s="139">
        <f t="shared" ref="V25:V33" si="33">IF(ISERROR(D25/N25-1),0,D25/N25-1)</f>
        <v>0.1065124120690637</v>
      </c>
      <c r="W25" s="171"/>
      <c r="X25" s="141"/>
      <c r="Y25" s="142"/>
      <c r="Z25" s="171"/>
      <c r="AA25" s="141"/>
      <c r="AB25" s="142"/>
    </row>
    <row r="26" spans="1:28" x14ac:dyDescent="0.35">
      <c r="A26" t="s">
        <v>138</v>
      </c>
      <c r="B26" s="155">
        <f>AIRTEL!AR60</f>
        <v>33.244</v>
      </c>
      <c r="C26" s="156">
        <f>MTN!AR60</f>
        <v>3167.26365012615</v>
      </c>
      <c r="D26" s="156">
        <f t="shared" si="25"/>
        <v>3200.5076501261501</v>
      </c>
      <c r="E26" s="127">
        <f t="shared" si="5"/>
        <v>1.0387102183208237E-2</v>
      </c>
      <c r="F26" s="128">
        <f t="shared" si="5"/>
        <v>0.98961289781679174</v>
      </c>
      <c r="G26" s="155">
        <f>AIRTEL!AH60</f>
        <v>0</v>
      </c>
      <c r="H26" s="156">
        <f>MTN!AH60</f>
        <v>151274.36080740101</v>
      </c>
      <c r="I26" s="131">
        <f t="shared" si="26"/>
        <v>151274.36080740101</v>
      </c>
      <c r="J26" s="169">
        <f t="shared" si="0"/>
        <v>0</v>
      </c>
      <c r="K26" s="170">
        <f t="shared" si="0"/>
        <v>1</v>
      </c>
      <c r="L26" s="155">
        <f>AIRTEL!AE60</f>
        <v>0</v>
      </c>
      <c r="M26" s="156">
        <f>MTN!AE60</f>
        <v>127466.239</v>
      </c>
      <c r="N26" s="131">
        <f t="shared" si="27"/>
        <v>127466.239</v>
      </c>
      <c r="O26" s="169">
        <f t="shared" si="28"/>
        <v>0</v>
      </c>
      <c r="P26" s="170">
        <f t="shared" si="29"/>
        <v>1</v>
      </c>
      <c r="Q26" s="159">
        <f t="shared" si="30"/>
        <v>33.244</v>
      </c>
      <c r="R26" s="160">
        <f t="shared" si="31"/>
        <v>-124298.97534987386</v>
      </c>
      <c r="S26" s="136">
        <f t="shared" si="4"/>
        <v>-124265.73134987385</v>
      </c>
      <c r="T26" s="161">
        <f t="shared" si="24"/>
        <v>0</v>
      </c>
      <c r="U26" s="162">
        <f t="shared" si="32"/>
        <v>-0.97515213695034852</v>
      </c>
      <c r="V26" s="139">
        <f t="shared" si="33"/>
        <v>-0.97489133063597999</v>
      </c>
      <c r="W26" s="171"/>
      <c r="X26" s="141"/>
      <c r="Y26" s="142"/>
      <c r="Z26" s="171"/>
      <c r="AA26" s="141"/>
      <c r="AB26" s="142"/>
    </row>
    <row r="27" spans="1:28" x14ac:dyDescent="0.35">
      <c r="A27" t="s">
        <v>139</v>
      </c>
      <c r="B27" s="155">
        <f>AIRTEL!AR61</f>
        <v>0</v>
      </c>
      <c r="C27" s="156">
        <f>MTN!AR61</f>
        <v>0</v>
      </c>
      <c r="D27" s="156">
        <f t="shared" si="25"/>
        <v>0</v>
      </c>
      <c r="E27" s="127">
        <f t="shared" si="5"/>
        <v>0</v>
      </c>
      <c r="F27" s="128">
        <f t="shared" si="5"/>
        <v>0</v>
      </c>
      <c r="G27" s="155">
        <f>AIRTEL!AH61</f>
        <v>0</v>
      </c>
      <c r="H27" s="156">
        <f>MTN!AH61</f>
        <v>0</v>
      </c>
      <c r="I27" s="131">
        <f t="shared" si="26"/>
        <v>0</v>
      </c>
      <c r="J27" s="169">
        <f t="shared" si="0"/>
        <v>0</v>
      </c>
      <c r="K27" s="170">
        <f t="shared" si="0"/>
        <v>0</v>
      </c>
      <c r="L27" s="155">
        <f>AIRTEL!AE61</f>
        <v>0</v>
      </c>
      <c r="M27" s="156">
        <f>MTN!AE61</f>
        <v>0</v>
      </c>
      <c r="N27" s="131">
        <f t="shared" si="27"/>
        <v>0</v>
      </c>
      <c r="O27" s="169">
        <f t="shared" si="28"/>
        <v>0</v>
      </c>
      <c r="P27" s="170">
        <f t="shared" si="29"/>
        <v>0</v>
      </c>
      <c r="Q27" s="159">
        <f t="shared" si="30"/>
        <v>0</v>
      </c>
      <c r="R27" s="160">
        <f t="shared" si="31"/>
        <v>0</v>
      </c>
      <c r="S27" s="136">
        <f t="shared" si="4"/>
        <v>0</v>
      </c>
      <c r="T27" s="161">
        <f t="shared" si="24"/>
        <v>0</v>
      </c>
      <c r="U27" s="162">
        <f t="shared" si="32"/>
        <v>0</v>
      </c>
      <c r="V27" s="139">
        <f t="shared" si="33"/>
        <v>0</v>
      </c>
      <c r="W27" s="171"/>
      <c r="X27" s="141"/>
      <c r="Y27" s="142"/>
      <c r="Z27" s="171"/>
      <c r="AA27" s="141"/>
      <c r="AB27" s="142"/>
    </row>
    <row r="28" spans="1:28" x14ac:dyDescent="0.35">
      <c r="A28" t="s">
        <v>8</v>
      </c>
      <c r="B28" s="155">
        <f>AIRTEL!AR62</f>
        <v>20217.810154438335</v>
      </c>
      <c r="C28" s="156">
        <f>MTN!AR62</f>
        <v>28030.219806560875</v>
      </c>
      <c r="D28" s="156">
        <f t="shared" si="25"/>
        <v>48248.029960999207</v>
      </c>
      <c r="E28" s="127">
        <f t="shared" si="5"/>
        <v>0.4190390814045919</v>
      </c>
      <c r="F28" s="128">
        <f t="shared" si="5"/>
        <v>0.58096091859540822</v>
      </c>
      <c r="G28" s="155">
        <f>AIRTEL!AH63</f>
        <v>49835.077840000005</v>
      </c>
      <c r="H28" s="156">
        <f>MTN!AH63</f>
        <v>0</v>
      </c>
      <c r="I28" s="131">
        <f t="shared" si="26"/>
        <v>49835.077840000005</v>
      </c>
      <c r="J28" s="169">
        <f t="shared" si="0"/>
        <v>1</v>
      </c>
      <c r="K28" s="170">
        <f t="shared" si="0"/>
        <v>0</v>
      </c>
      <c r="L28" s="155">
        <f>AIRTEL!AE62</f>
        <v>6465.0346021867099</v>
      </c>
      <c r="M28" s="156">
        <f>MTN!AE62</f>
        <v>12919.721470983983</v>
      </c>
      <c r="N28" s="131">
        <f t="shared" si="27"/>
        <v>19384.756073170691</v>
      </c>
      <c r="O28" s="169">
        <f t="shared" si="28"/>
        <v>0.33351126925628882</v>
      </c>
      <c r="P28" s="170">
        <f t="shared" si="29"/>
        <v>0.66648873074371129</v>
      </c>
      <c r="Q28" s="159">
        <f t="shared" si="30"/>
        <v>13752.775552251625</v>
      </c>
      <c r="R28" s="160">
        <f t="shared" si="31"/>
        <v>15110.498335576893</v>
      </c>
      <c r="S28" s="136">
        <f t="shared" si="4"/>
        <v>28863.273887828516</v>
      </c>
      <c r="T28" s="161">
        <f t="shared" si="24"/>
        <v>2.127254747809074</v>
      </c>
      <c r="U28" s="162">
        <f t="shared" si="32"/>
        <v>1.1695684283529726</v>
      </c>
      <c r="V28" s="139">
        <f t="shared" si="33"/>
        <v>1.4889676083041605</v>
      </c>
      <c r="W28" s="171"/>
      <c r="X28" s="141"/>
      <c r="Y28" s="142"/>
      <c r="Z28" s="171"/>
      <c r="AA28" s="141"/>
      <c r="AB28" s="142"/>
    </row>
    <row r="29" spans="1:28" x14ac:dyDescent="0.35">
      <c r="A29" t="s">
        <v>9</v>
      </c>
      <c r="B29" s="155">
        <f>AIRTEL!AR63</f>
        <v>0</v>
      </c>
      <c r="C29" s="156">
        <f>MTN!AR63</f>
        <v>0</v>
      </c>
      <c r="D29" s="156">
        <f t="shared" si="25"/>
        <v>0</v>
      </c>
      <c r="E29" s="127">
        <f t="shared" si="5"/>
        <v>0</v>
      </c>
      <c r="F29" s="128">
        <f t="shared" si="5"/>
        <v>0</v>
      </c>
      <c r="G29" s="155">
        <f>AIRTEL!AH64</f>
        <v>0</v>
      </c>
      <c r="H29" s="156">
        <f>MTN!AH64</f>
        <v>0</v>
      </c>
      <c r="I29" s="131">
        <f t="shared" si="26"/>
        <v>0</v>
      </c>
      <c r="J29" s="169">
        <f t="shared" si="0"/>
        <v>0</v>
      </c>
      <c r="K29" s="170">
        <f t="shared" si="0"/>
        <v>0</v>
      </c>
      <c r="L29" s="155">
        <f>AIRTEL!AE63</f>
        <v>35113.944000000003</v>
      </c>
      <c r="M29" s="156">
        <f>MTN!AE63</f>
        <v>0</v>
      </c>
      <c r="N29" s="131">
        <f t="shared" si="27"/>
        <v>35113.944000000003</v>
      </c>
      <c r="O29" s="169">
        <f t="shared" si="28"/>
        <v>1</v>
      </c>
      <c r="P29" s="170">
        <f t="shared" si="29"/>
        <v>0</v>
      </c>
      <c r="Q29" s="159">
        <f t="shared" si="30"/>
        <v>-35113.944000000003</v>
      </c>
      <c r="R29" s="160">
        <f t="shared" si="31"/>
        <v>0</v>
      </c>
      <c r="S29" s="136">
        <f t="shared" si="4"/>
        <v>-35113.944000000003</v>
      </c>
      <c r="T29" s="161">
        <f t="shared" si="24"/>
        <v>-1</v>
      </c>
      <c r="U29" s="162">
        <f t="shared" si="32"/>
        <v>0</v>
      </c>
      <c r="V29" s="139">
        <f t="shared" si="33"/>
        <v>-1</v>
      </c>
      <c r="W29" s="171"/>
      <c r="X29" s="141"/>
      <c r="Y29" s="142"/>
      <c r="Z29" s="171"/>
      <c r="AA29" s="141"/>
      <c r="AB29" s="142"/>
    </row>
    <row r="30" spans="1:28" x14ac:dyDescent="0.35">
      <c r="A30" t="s">
        <v>10</v>
      </c>
      <c r="B30" s="155">
        <f>AIRTEL!AR64</f>
        <v>0</v>
      </c>
      <c r="C30" s="156">
        <f>MTN!AR64</f>
        <v>0</v>
      </c>
      <c r="D30" s="156">
        <f t="shared" si="25"/>
        <v>0</v>
      </c>
      <c r="E30" s="127">
        <f t="shared" si="5"/>
        <v>0</v>
      </c>
      <c r="F30" s="128">
        <f t="shared" si="5"/>
        <v>0</v>
      </c>
      <c r="G30" s="155">
        <f>AIRTEL!AH65</f>
        <v>0</v>
      </c>
      <c r="H30" s="156">
        <f>MTN!AH65</f>
        <v>0</v>
      </c>
      <c r="I30" s="131">
        <f t="shared" si="26"/>
        <v>0</v>
      </c>
      <c r="J30" s="169">
        <f t="shared" si="0"/>
        <v>0</v>
      </c>
      <c r="K30" s="170">
        <f t="shared" si="0"/>
        <v>0</v>
      </c>
      <c r="L30" s="155">
        <f>AIRTEL!AE64</f>
        <v>0</v>
      </c>
      <c r="M30" s="156">
        <f>MTN!AE64</f>
        <v>0</v>
      </c>
      <c r="N30" s="131">
        <f t="shared" si="27"/>
        <v>0</v>
      </c>
      <c r="O30" s="169">
        <f t="shared" si="28"/>
        <v>0</v>
      </c>
      <c r="P30" s="170">
        <f t="shared" si="29"/>
        <v>0</v>
      </c>
      <c r="Q30" s="159">
        <f t="shared" si="30"/>
        <v>0</v>
      </c>
      <c r="R30" s="160">
        <f t="shared" si="31"/>
        <v>0</v>
      </c>
      <c r="S30" s="136">
        <f t="shared" si="4"/>
        <v>0</v>
      </c>
      <c r="T30" s="161">
        <f t="shared" si="24"/>
        <v>0</v>
      </c>
      <c r="U30" s="162">
        <f t="shared" si="32"/>
        <v>0</v>
      </c>
      <c r="V30" s="139">
        <f t="shared" si="33"/>
        <v>0</v>
      </c>
      <c r="W30" s="171"/>
      <c r="X30" s="141"/>
      <c r="Y30" s="142"/>
      <c r="Z30" s="171"/>
      <c r="AA30" s="141"/>
      <c r="AB30" s="142"/>
    </row>
    <row r="31" spans="1:28" s="12" customFormat="1" ht="15" thickBot="1" x14ac:dyDescent="0.4">
      <c r="A31" s="12" t="s">
        <v>140</v>
      </c>
      <c r="B31" s="163">
        <f>AIRTEL!AR65</f>
        <v>0</v>
      </c>
      <c r="C31" s="173">
        <f>MTN!AR65</f>
        <v>0</v>
      </c>
      <c r="D31" s="173">
        <f t="shared" si="25"/>
        <v>0</v>
      </c>
      <c r="E31" s="174">
        <f t="shared" si="5"/>
        <v>0</v>
      </c>
      <c r="F31" s="175">
        <f t="shared" si="5"/>
        <v>0</v>
      </c>
      <c r="G31" s="163">
        <f>AIRTEL!AH66</f>
        <v>0</v>
      </c>
      <c r="H31" s="173">
        <f>MTN!AH66</f>
        <v>0</v>
      </c>
      <c r="I31" s="176">
        <f t="shared" si="26"/>
        <v>0</v>
      </c>
      <c r="J31" s="177">
        <f t="shared" si="0"/>
        <v>0</v>
      </c>
      <c r="K31" s="178">
        <f t="shared" si="0"/>
        <v>0</v>
      </c>
      <c r="L31" s="163">
        <f>AIRTEL!AE65</f>
        <v>276.57695380000001</v>
      </c>
      <c r="M31" s="173">
        <f>MTN!AE65</f>
        <v>0</v>
      </c>
      <c r="N31" s="176">
        <f t="shared" si="27"/>
        <v>276.57695380000001</v>
      </c>
      <c r="O31" s="177">
        <f t="shared" si="28"/>
        <v>1</v>
      </c>
      <c r="P31" s="178">
        <f t="shared" si="29"/>
        <v>0</v>
      </c>
      <c r="Q31" s="185">
        <f t="shared" si="30"/>
        <v>-276.57695380000001</v>
      </c>
      <c r="R31" s="186">
        <f t="shared" si="31"/>
        <v>0</v>
      </c>
      <c r="S31" s="179">
        <f t="shared" si="4"/>
        <v>-276.57695380000001</v>
      </c>
      <c r="T31" s="193">
        <f t="shared" si="24"/>
        <v>-1</v>
      </c>
      <c r="U31" s="188">
        <f t="shared" si="32"/>
        <v>0</v>
      </c>
      <c r="V31" s="190">
        <f t="shared" si="33"/>
        <v>-1</v>
      </c>
      <c r="W31" s="189"/>
      <c r="X31" s="181"/>
      <c r="Y31" s="182"/>
      <c r="Z31" s="180"/>
      <c r="AA31" s="181"/>
      <c r="AB31" s="182"/>
    </row>
    <row r="32" spans="1:28" x14ac:dyDescent="0.35">
      <c r="A32" s="109" t="s">
        <v>147</v>
      </c>
      <c r="B32" s="110">
        <f>AIRTEL!AR98</f>
        <v>19.721</v>
      </c>
      <c r="C32" s="111">
        <f>MTN!AR98</f>
        <v>32.840000000000003</v>
      </c>
      <c r="D32" s="111">
        <f>SUM(B32:C32)</f>
        <v>52.561000000000007</v>
      </c>
      <c r="E32" s="112">
        <f>IF(ISERROR(B32/$D32),0,B32/$D32)</f>
        <v>0.37520214607789037</v>
      </c>
      <c r="F32" s="113">
        <f>IF(ISERROR(C32/$D32),0,C32/$D32)</f>
        <v>0.62479785392210951</v>
      </c>
      <c r="G32" s="110">
        <f>AIRTEL!AH98</f>
        <v>10.909000000000001</v>
      </c>
      <c r="H32" s="111">
        <f>MTN!AH98</f>
        <v>0</v>
      </c>
      <c r="I32" s="114">
        <f>SUM(G32:H32)</f>
        <v>10.909000000000001</v>
      </c>
      <c r="J32" s="112">
        <f t="shared" ref="J32:J33" si="34">IF(ISERROR(G32/$I32),0,G32/$I32)</f>
        <v>1</v>
      </c>
      <c r="K32" s="113">
        <f t="shared" ref="K32:K33" si="35">IF(ISERROR(H32/$I32),0,H32/$I32)</f>
        <v>0</v>
      </c>
      <c r="L32" s="110">
        <f>AIRTEL!AE98</f>
        <v>7.3460000000000001</v>
      </c>
      <c r="M32" s="111">
        <f>MTN!AE98</f>
        <v>0</v>
      </c>
      <c r="N32" s="114">
        <f>SUM(L32:M32)</f>
        <v>7.3460000000000001</v>
      </c>
      <c r="O32" s="112">
        <f t="shared" si="28"/>
        <v>1</v>
      </c>
      <c r="P32" s="113">
        <f t="shared" si="29"/>
        <v>0</v>
      </c>
      <c r="Q32" s="115">
        <f t="shared" si="30"/>
        <v>12.375</v>
      </c>
      <c r="R32" s="116">
        <f t="shared" si="31"/>
        <v>32.840000000000003</v>
      </c>
      <c r="S32" s="117">
        <f>SUM(Q32:R32)</f>
        <v>45.215000000000003</v>
      </c>
      <c r="T32" s="118">
        <f t="shared" si="24"/>
        <v>1.68459025319902</v>
      </c>
      <c r="U32" s="119">
        <f t="shared" si="32"/>
        <v>0</v>
      </c>
      <c r="V32" s="120">
        <f t="shared" si="33"/>
        <v>6.1550503675469654</v>
      </c>
      <c r="W32" s="121"/>
      <c r="X32" s="121"/>
      <c r="Y32" s="123"/>
      <c r="Z32" s="121"/>
      <c r="AA32" s="122"/>
      <c r="AB32" s="123"/>
    </row>
    <row r="33" spans="1:28" x14ac:dyDescent="0.35">
      <c r="A33" s="124" t="s">
        <v>148</v>
      </c>
      <c r="B33" s="125">
        <f>AIRTEL!AR101</f>
        <v>10.609</v>
      </c>
      <c r="C33" s="126">
        <f>MTN!AR101</f>
        <v>17.622</v>
      </c>
      <c r="D33" s="126">
        <f>SUM(B33:C33)</f>
        <v>28.231000000000002</v>
      </c>
      <c r="E33" s="127">
        <f>IF(ISERROR(B33/$D33),0,B33/$D33)</f>
        <v>0.37579256845311887</v>
      </c>
      <c r="F33" s="128">
        <f>IF(ISERROR(C33/$D33),0,C33/$D33)</f>
        <v>0.62420743154688108</v>
      </c>
      <c r="G33" s="129">
        <f>AIRTEL!AH101</f>
        <v>5.8460000000000001</v>
      </c>
      <c r="H33" s="130">
        <f>MTN!AH101</f>
        <v>0</v>
      </c>
      <c r="I33" s="131">
        <f>SUM(G33:H33)</f>
        <v>5.8460000000000001</v>
      </c>
      <c r="J33" s="132">
        <f t="shared" si="34"/>
        <v>1</v>
      </c>
      <c r="K33" s="133">
        <f t="shared" si="35"/>
        <v>0</v>
      </c>
      <c r="L33" s="129">
        <f>AIRTEL!AE101</f>
        <v>3.2789999999999999</v>
      </c>
      <c r="M33" s="130">
        <f>MTN!AE101</f>
        <v>0</v>
      </c>
      <c r="N33" s="131">
        <f>SUM(L33:M33)</f>
        <v>3.2789999999999999</v>
      </c>
      <c r="O33" s="132">
        <f t="shared" si="28"/>
        <v>1</v>
      </c>
      <c r="P33" s="133">
        <f t="shared" si="29"/>
        <v>0</v>
      </c>
      <c r="Q33" s="134">
        <f t="shared" si="30"/>
        <v>7.33</v>
      </c>
      <c r="R33" s="135">
        <f t="shared" si="31"/>
        <v>17.622</v>
      </c>
      <c r="S33" s="136">
        <f t="shared" ref="S33" si="36">SUM(Q33:R33)</f>
        <v>24.951999999999998</v>
      </c>
      <c r="T33" s="137">
        <f t="shared" si="24"/>
        <v>2.2354376334248247</v>
      </c>
      <c r="U33" s="138">
        <f t="shared" si="32"/>
        <v>0</v>
      </c>
      <c r="V33" s="139">
        <f t="shared" si="33"/>
        <v>7.6096370844769758</v>
      </c>
      <c r="W33" s="140"/>
      <c r="X33" s="141"/>
      <c r="Y33" s="142"/>
      <c r="Z33" s="140"/>
      <c r="AA33" s="141"/>
      <c r="AB33" s="142"/>
    </row>
  </sheetData>
  <mergeCells count="8">
    <mergeCell ref="Z1:AB1"/>
    <mergeCell ref="W1:Y1"/>
    <mergeCell ref="A1:A2"/>
    <mergeCell ref="B1:F1"/>
    <mergeCell ref="G1:K1"/>
    <mergeCell ref="Q1:S1"/>
    <mergeCell ref="T1:V1"/>
    <mergeCell ref="L1:P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DB92F4E-CDA5-4744-B808-9B8095D9481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Vue Globale du Marché</vt:lpstr>
      <vt:lpstr>Marché par opérateur</vt:lpstr>
      <vt:lpstr>MTN</vt:lpstr>
      <vt:lpstr>AIRTEL</vt:lpstr>
      <vt:lpstr>Données n-1</vt:lpstr>
      <vt:lpstr>RECAP n-1 2020 &amp; n-1 2019</vt:lpstr>
    </vt:vector>
  </TitlesOfParts>
  <Company>ARPCE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MADZELA</dc:creator>
  <cp:lastModifiedBy>Serge MADZELA</cp:lastModifiedBy>
  <dcterms:created xsi:type="dcterms:W3CDTF">2018-11-19T08:43:24Z</dcterms:created>
  <dcterms:modified xsi:type="dcterms:W3CDTF">2020-07-15T15:42:53Z</dcterms:modified>
</cp:coreProperties>
</file>